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0"/>
  </bookViews>
  <sheets>
    <sheet name="L1; Identifikácia" sheetId="1" r:id="rId1"/>
    <sheet name="L2; Príloha č. 5 a 6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<sst xmlns="http://schemas.openxmlformats.org/spreadsheetml/2006/main" count="193" uniqueCount="155">
  <si>
    <t>Údaje o regulovanom subjekte, ktorý záznam predkladá</t>
  </si>
  <si>
    <t>Sídlo spoločnosti</t>
  </si>
  <si>
    <t>Celkový počet odberných miest registrovaných regulovaným subjektom ku koncu daného roka</t>
  </si>
  <si>
    <t>Na napäťovej úrovni nad 1 kV</t>
  </si>
  <si>
    <t>Obdobie: od .... do ....</t>
  </si>
  <si>
    <t>Celkový počet podaní</t>
  </si>
  <si>
    <t>Počet podaní zaradených do hodnotenia</t>
  </si>
  <si>
    <t>Počet oprávnených podaní</t>
  </si>
  <si>
    <t>Počet neoprávnených podaní</t>
  </si>
  <si>
    <t>Počet udalostí zaradených do hodnotenia</t>
  </si>
  <si>
    <t>Počet udalostí vybavených v lehote</t>
  </si>
  <si>
    <t>Počet udalostí vybavených mimo lehoty</t>
  </si>
  <si>
    <t>Celkový počet udalostí</t>
  </si>
  <si>
    <t>Miera závažnosti porušenia ŠK</t>
  </si>
  <si>
    <t>Dátum a čas vyhlásenia stavu núdze</t>
  </si>
  <si>
    <t>Územie, na ktorom bol stav núdze vyhlásený</t>
  </si>
  <si>
    <t>Dátum a čas zrušenia stavu núdze</t>
  </si>
  <si>
    <t>Celkový čas trvania vyhláseného stavu núdze</t>
  </si>
  <si>
    <t>Počet odberných miest dotknutých vyhlásením stavu núdze pripojených do sústavy</t>
  </si>
  <si>
    <t>Celkové množstvo nedodanej elektriny z dôvodu vyhlásenia stavu núdze</t>
  </si>
  <si>
    <t>Dátum a čas vzniku udalosti</t>
  </si>
  <si>
    <t>Miesto alebo oblasť zasiahnutá udalosťou</t>
  </si>
  <si>
    <t>Udalosťou zasiahnutá napäťová úroveň sústavy</t>
  </si>
  <si>
    <t>Dátum a čas odstránenia následkov udalosti</t>
  </si>
  <si>
    <t>Celková doba od vzniku udalosti po obnovenie prenosu alebo distribúcie elektriny</t>
  </si>
  <si>
    <t>Počet odberných miest pripojených do sústavy dotknutých udalosťou</t>
  </si>
  <si>
    <t>Celkové množstvo nedodanej elektriny z dôvodu vzniku udalosti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</si>
  <si>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</si>
  <si>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</si>
  <si>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</si>
  <si>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</si>
  <si>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</si>
  <si>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</si>
  <si>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V – v prípade, že udalosť alebo podanie boli do konca roka t-1 vybavené,</t>
  </si>
  <si>
    <t>N – v prípade, že udalosť alebo podanie neboli do konca roka t-1 vybavené.</t>
  </si>
  <si>
    <t xml:space="preserve">Počet podaní, pri ktorých nebola v roku t-1 zistená ich oprávnenosť </t>
  </si>
  <si>
    <t>Pre štandard kvality podľa § 3 ods. 1 písm. g), i) a j) sa počet dotknutých odberných miest považuje za počet udalostí.</t>
  </si>
  <si>
    <t>Vysvetlivky k vyplneniu tabuliek:</t>
  </si>
  <si>
    <t>§ 3 písm. a)</t>
  </si>
  <si>
    <t>§ 3 písm. b)</t>
  </si>
  <si>
    <t>§ 3 písm. c)</t>
  </si>
  <si>
    <t>§ 3 písm. g) bod prvý</t>
  </si>
  <si>
    <t>§ 3 písm. g) bod druhý</t>
  </si>
  <si>
    <t>§ 3 písm. h)</t>
  </si>
  <si>
    <t>§ 3 písm. i)</t>
  </si>
  <si>
    <t>§ 3 ods. písm. j)</t>
  </si>
  <si>
    <t>§ 3 písm. k)</t>
  </si>
  <si>
    <t>§ 3 písm. l)</t>
  </si>
  <si>
    <t>§ 3 písm. m)</t>
  </si>
  <si>
    <t>§ 3 písm. n), ISS</t>
  </si>
  <si>
    <t>§ 3 písm. n), SAIDIN</t>
  </si>
  <si>
    <t>§ 3 písm. n), SAIFIN</t>
  </si>
  <si>
    <t>Hodnoty SAIDIN a SAIFIN sa zaokrúhľujú na dve desatinné miesta, hodnota ISS na štyri desatinné miesta.</t>
  </si>
  <si>
    <t>Vysvetlivky:</t>
  </si>
  <si>
    <t>Obchodné meno spoločnosti</t>
  </si>
  <si>
    <t>Z toho:</t>
  </si>
  <si>
    <t>Telefónne číslo a emailová adresa</t>
  </si>
  <si>
    <t>Dátum vyhotovenia záznamu</t>
  </si>
  <si>
    <t>1. Údaje sa vpisujú do len podfarbených buniek.</t>
  </si>
  <si>
    <t>x</t>
  </si>
  <si>
    <t>2. Ak nie je  uvedené inak, do tabuliek sa uvádzajú celočíselné hodnoty.</t>
  </si>
  <si>
    <t>3. Bunky, ktoré nie sú podfarbené, sa nevyplňujú, hodnota v bunkách sa automaticky vypočíta.</t>
  </si>
  <si>
    <t>Podiel počtu neoprávnených podaní  k celkovému počtu podaní</t>
  </si>
  <si>
    <t>Štandard kvality podľa vyhlášky vyhlášky č. 275/2012 Z. z.</t>
  </si>
  <si>
    <t>I. r.</t>
  </si>
  <si>
    <t>Celkový čas trvania vyhláseného stavu núdze sa do stĺpca 4 uvádza v hodinách. Ak táto doba trvá viac ako 48 hodín, uvedie sa čas vyjadrený v dňoch  a hodinách.</t>
  </si>
  <si>
    <t>Dôvod vzniku udalosti podľa § 5 písm. b) až písm. e)</t>
  </si>
  <si>
    <t>Celková doba od vzniku udalosti po obnovenie prenosu alebo distribúcie elektriny sa do stĺpca 6 uvedie v hodinách. Ak táto doba trvá viac ako 48 hodín, uvedie sa doba vyjadrená v dňoch a hodinách.</t>
  </si>
  <si>
    <t>Celkové množstvo nedodanej elektriny z dôvodu vzniku udalosti je celkovým množstvom elektriny nedodanej koncovým odberateľom pripojeným do sústavy, v ktorej udalosť vznikla. Do stĺpca 8 sa uvedie množstvo nedodanej elektriny v MWh.</t>
  </si>
  <si>
    <t>V stĺpci 2 sa uvedie označenie ustanovenia vyhlášky, ktorého sa udalosť týka.</t>
  </si>
  <si>
    <t>V stĺpca 4 sa uvedie:</t>
  </si>
  <si>
    <t>V stĺpci 5 sa uvedie skutočná lehota vybavenia udalosti alebo podania v dňoch.</t>
  </si>
  <si>
    <t>§ 3 písm. d)</t>
  </si>
  <si>
    <t>§ 3 písm. e)</t>
  </si>
  <si>
    <t>§ 3 písm. f)</t>
  </si>
  <si>
    <t xml:space="preserve">XD - vypočítaná hodnota čísla podľa § 6 ods. 1 písm. b) vyhlášky č. 275/2012 Z. z. </t>
  </si>
  <si>
    <t>Vyhodnotenie štandardov kvality podľa prílohy č. 5 a prílohy č. 6 tab. č. 1 vyhlášky č. 275/2012 Z. z..</t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</si>
  <si>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</si>
  <si>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</si>
  <si>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O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</si>
  <si>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 /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</si>
  <si>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</si>
  <si>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</si>
  <si>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</si>
  <si>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</si>
  <si>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XD</t>
    </r>
    <r>
      <rPr>
        <vertAlign val="subscript"/>
        <sz val="11"/>
        <color indexed="8"/>
        <rFont val="Calibri"/>
        <family val="2"/>
      </rPr>
      <t>i</t>
    </r>
  </si>
  <si>
    <t>4. Tabuľky podľa prílohy č. 10 sa vypĺňajú v prípade vzniku udalostí podľa § 5 vyhl. č. 275/2012 Z. z..</t>
  </si>
  <si>
    <t>1. Evidencia udalostí, ktoré vznikli z dôvodu vyhlásenia stavu núdze podľa § 5 písm. a) vyhlášky č. 275/2012 Z. z.</t>
  </si>
  <si>
    <t>2. Evidencia udalostí, ktoré vznikli z dôvodov podľa § 5 písm. b) až písm. d) vyhlášky č. 275/2012 Z. z.</t>
  </si>
  <si>
    <t>3. Evidencia udalostí, ktoré vznikli z dôvodov podľa § 5 písm. e) vyhlášky č. 275/2012 Z. z.</t>
  </si>
  <si>
    <t>Na napäťovej úrovni do1 kV mimo domácnosti</t>
  </si>
  <si>
    <t>Na napäťovej úrovni do1 kV domácnosti</t>
  </si>
  <si>
    <t>Kompenzačné platby vyplatené za nedodržanie štandardu kvality prenosu elektriny podľa § 11 ods. 2</t>
  </si>
  <si>
    <t>Suma vyplatených kompenzačných platieb v roku t-1</t>
  </si>
  <si>
    <t xml:space="preserve">Suma vyplatených kompenzačných platieb sa uvádza v eurách ako súčet všetkých vyplatených kompenzačných platieb za nedodržanie daného štandardu kvality.    </t>
  </si>
  <si>
    <t>§ 3 písm. b) - odoslanie stanoviska k podaniu týkajúceho sa kvality elektriny</t>
  </si>
  <si>
    <t>§ 3 písm. c) - odstránenie príčin zníženej kvality elektriny</t>
  </si>
  <si>
    <t>§ 3 písm. d) - uskutočnenie distribúcie elektriny v termíne podľa zmluvy</t>
  </si>
  <si>
    <t>§ 3 písm. e) - obnovenie distribúcie do dvoch dní po úhrade dlžnej čiastky</t>
  </si>
  <si>
    <t>§ 3 písm. f) - obnovenie distribúcie na základe žiadosti dodávateľa elektriny</t>
  </si>
  <si>
    <t>§ 3 písm. g) bod prvý - obnovenie distribúcie elektriny do 12 hodín  po poruche</t>
  </si>
  <si>
    <t>§ 3 písm. g) bod druhý - obnovenie distribúcie elektriny do 18 hodín po poruche</t>
  </si>
  <si>
    <t>§ 3 písm. h) - obnovenie distribúcie po poruche na výrobnom zariadení</t>
  </si>
  <si>
    <t>§ 3 písm. i) - oznámenie termínu prerušenia distribúcie elektriny</t>
  </si>
  <si>
    <t>§ 3 písm. j) - dodržanie termínu plánovaného prerušenia distribúcie</t>
  </si>
  <si>
    <t>§ 3 písm. k) -  zabezpečenie overenia meradla v stanovenej lehote</t>
  </si>
  <si>
    <t>§ 3 písm. l) - overenie správnosti vyúčtovania v stanovenej lehote</t>
  </si>
  <si>
    <t>§ 3 písm. m) -  odoslanie stanoviska ku žiadosti o pripojenie do sústavy</t>
  </si>
  <si>
    <t xml:space="preserve">IČO </t>
  </si>
  <si>
    <t>Parameter</t>
  </si>
  <si>
    <t>Príloha č. 5 tab. č.5</t>
  </si>
  <si>
    <t>Medziročné porovnanie SAIDIN, SAIFIN, ISS, SAIDIP a SAIFIP</t>
  </si>
  <si>
    <t>SAIDIN</t>
  </si>
  <si>
    <t>SAIFIN</t>
  </si>
  <si>
    <t>ISS</t>
  </si>
  <si>
    <t>SAIDIP</t>
  </si>
  <si>
    <t>SAIFIP</t>
  </si>
  <si>
    <t>Do tabuľky sa uvádzajú hodnoty SAIDI, SAIFI zaokrúhlená na dve desatinné miesta, hodnota ISS zaokrúhlená na štyri desatinné miesta.</t>
  </si>
  <si>
    <t xml:space="preserve">Príloha č. 6 tab. č. 2 </t>
  </si>
  <si>
    <t>XD v roku t-1</t>
  </si>
  <si>
    <t>XD v roku t-2</t>
  </si>
  <si>
    <t>Medziročné porovnanie XD</t>
  </si>
  <si>
    <t>XD podľa § 6 ods.1  písm. b)</t>
  </si>
  <si>
    <t>Do tabuľky sa uvádzajú hodnoty XD zaokrúhlené na dve desatinné miesta.</t>
  </si>
  <si>
    <t>Spolu</t>
  </si>
  <si>
    <t>V stĺpci 2 sa uvádza počet udalostí, ktoré nastali pred rokom t-1 a do konca roka t-1 uplynula doba na ich vybavenie</t>
  </si>
  <si>
    <t xml:space="preserve">V stĺpci 3 sa uvádza súčet početu udalostí z roka t-1, pri ktorých do konca roka t-1 uplynula doba na ich vybavenie a udalostí, pri ktorých do konca roka t-1 neuplynula doba na ich vybavenie, ale boli v roku t-1 vybavené. </t>
  </si>
  <si>
    <t xml:space="preserve">V stĺpci 4 sa uvádza počet udalostí, ktoré nastali v roku t-1, do konca roka t-1 neuplynula doba na ich vybavenie a neboli v roku t-1 vybavené. </t>
  </si>
  <si>
    <t>V stĺpci 5 sa uvádza  súčet počtu udalostí uvedených v stĺpci 2 a 3.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</si>
  <si>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</si>
  <si>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</si>
  <si>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V riadkoch 16, 17 a 18 sa v stĺpci 2 uvádzajú hodnoty SAIDIN, SAIFIN a ISS.</t>
  </si>
  <si>
    <t>Tabuľka č. 1</t>
  </si>
  <si>
    <t>Tabuľka č. 2</t>
  </si>
  <si>
    <t>Vysvetlivky k tabuľke č. 1:</t>
  </si>
  <si>
    <t>V riadku 3 sa do stĺpca 3 uvádza počet podaní prijatých v roku t-1, u ktorých do konca roka t-1 nebolo zistené, či sú oprávnené, alebo nie.</t>
  </si>
  <si>
    <t>V riadku 3 sa do stĺpca 4 uvádza súčet počtu podaní prijatých v roku t-1 a podania z minulých období, u ktorých bolo do konca roka t-1 zistené, či sú oprávnené, alebo nie.</t>
  </si>
  <si>
    <t>Vysvetlivky k tabuľke č. 2:</t>
  </si>
  <si>
    <t>Počet udalostí z minulých období, pri ktorých v roku t-1 uplynula doba ich vybavenia,  resp. hodnota SAIDIN, SAIFIN, ISS</t>
  </si>
  <si>
    <t>Štandard kvality podľa vyhlášky vyhlášky             č. 275/2012 Z. z.</t>
  </si>
  <si>
    <t>Počet udalostí z roku t-1, pri ktorých v roku t-1 uplynula lehota na vybavenie</t>
  </si>
  <si>
    <t>Počet udalostí z roku t-1, pri ktorých v roku t-1 neuplynula lehota na vybavenie</t>
  </si>
  <si>
    <t>Podiel počtu udalostí vybavených v lehote k celkovému počtu udalostí zaradených           do hodnotenia</t>
  </si>
  <si>
    <t>Rok t-1</t>
  </si>
  <si>
    <t>Rok t-2</t>
  </si>
  <si>
    <t>V stĺpci 6 sa uvedie dôvod nevybavenia udalosti (napríklad späťvzatie podania, zrušenie žiadosti o pripojenie do sústavy, zrušenie odberného miesta, ...).</t>
  </si>
  <si>
    <t>Skrátený popis nedodržaného štandardu kvality distribúcie elektriny</t>
  </si>
  <si>
    <t>Meno osoby, ktorá záznam vyhotovila</t>
  </si>
  <si>
    <t xml:space="preserve">Celkové množstvo nedodanej elektriny z dôvodu vyhlásenia stavu núdze je celkovým množstvom elektriny nedodanej koncovým odberateľom pripojeným do sústavy. </t>
  </si>
  <si>
    <t>Do stĺpca 6 sa uvedie množstvo nedodanej elektriny v MWh.</t>
  </si>
  <si>
    <t>Štúrova 17, 03180  Liptovský Mikuláš</t>
  </si>
  <si>
    <t>CREATIVE SCREAM, s.r.o.</t>
  </si>
  <si>
    <t>Ing. Ivan Láni</t>
  </si>
  <si>
    <t>1.1.2016-31.12.2016</t>
  </si>
  <si>
    <t>0903553146 elektrika@isternet.sk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</si>
</sst>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0.0000"/>
    <numFmt numFmtId="181" formatCode="0.000"/>
    <numFmt numFmtId="182" formatCode="#,##0.00\ [$€-1]"/>
    <numFmt numFmtId="183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32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2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180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0" applyFont="1" applyBorder="1" applyAlignment="1" applyProtection="1">
      <alignment horizontal="left" vertical="center" wrapText="1" indent="1"/>
      <protection/>
    </xf>
    <xf numFmtId="3" fontId="32" fillId="0" borderId="10" xfId="0" applyNumberFormat="1" applyFont="1" applyFill="1" applyBorder="1" applyAlignment="1" applyProtection="1">
      <alignment horizontal="right" vertical="center"/>
      <protection/>
    </xf>
    <xf numFmtId="3" fontId="32" fillId="0" borderId="10" xfId="0" applyNumberFormat="1" applyFont="1" applyFill="1" applyBorder="1" applyAlignment="1" applyProtection="1">
      <alignment vertical="center"/>
      <protection/>
    </xf>
    <xf numFmtId="2" fontId="3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32" fillId="0" borderId="10" xfId="0" applyNumberFormat="1" applyFont="1" applyFill="1" applyBorder="1" applyAlignment="1" applyProtection="1">
      <alignment horizontal="right" vertical="center"/>
      <protection/>
    </xf>
    <xf numFmtId="0" fontId="32" fillId="34" borderId="10" xfId="0" applyFont="1" applyFill="1" applyBorder="1" applyAlignment="1" applyProtection="1">
      <alignment horizontal="center" vertical="center"/>
      <protection locked="0"/>
    </xf>
    <xf numFmtId="0" fontId="32" fillId="34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indent="3"/>
      <protection/>
    </xf>
    <xf numFmtId="0" fontId="40" fillId="0" borderId="0" xfId="0" applyFont="1" applyFill="1" applyAlignment="1" applyProtection="1">
      <alignment horizontal="left"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 indent="2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0" fontId="32" fillId="0" borderId="10" xfId="44" applyNumberFormat="1" applyFont="1" applyFill="1" applyBorder="1" applyAlignment="1" applyProtection="1">
      <alignment horizontal="center" vertical="center" wrapText="1"/>
      <protection locked="0"/>
    </xf>
    <xf numFmtId="10" fontId="32" fillId="0" borderId="0" xfId="44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left"/>
      <protection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3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182" fontId="32" fillId="0" borderId="10" xfId="0" applyNumberFormat="1" applyFont="1" applyBorder="1" applyAlignment="1">
      <alignment horizontal="right" vertical="center" indent="1"/>
    </xf>
    <xf numFmtId="182" fontId="42" fillId="34" borderId="10" xfId="0" applyNumberFormat="1" applyFont="1" applyFill="1" applyBorder="1" applyAlignment="1" applyProtection="1">
      <alignment horizontal="right" vertical="center" indent="1"/>
      <protection locked="0"/>
    </xf>
    <xf numFmtId="182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0" xfId="0" applyNumberFormat="1" applyFont="1" applyFill="1" applyBorder="1" applyAlignment="1" applyProtection="1">
      <alignment horizontal="right" inden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34" borderId="10" xfId="0" applyNumberFormat="1" applyFont="1" applyFill="1" applyBorder="1" applyAlignment="1" applyProtection="1">
      <alignment horizontal="right" wrapText="1" indent="1"/>
      <protection locked="0"/>
    </xf>
    <xf numFmtId="3" fontId="32" fillId="0" borderId="10" xfId="0" applyNumberFormat="1" applyFont="1" applyBorder="1" applyAlignment="1" applyProtection="1">
      <alignment horizontal="right" indent="1"/>
      <protection locked="0"/>
    </xf>
    <xf numFmtId="183" fontId="0" fillId="34" borderId="10" xfId="0" applyNumberFormat="1" applyFont="1" applyFill="1" applyBorder="1" applyAlignment="1" applyProtection="1">
      <alignment horizontal="right" wrapText="1" indent="1"/>
      <protection locked="0"/>
    </xf>
    <xf numFmtId="183" fontId="32" fillId="0" borderId="10" xfId="0" applyNumberFormat="1" applyFont="1" applyBorder="1" applyAlignment="1" applyProtection="1">
      <alignment horizontal="right" inden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justify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 applyProtection="1">
      <alignment/>
      <protection locked="0"/>
    </xf>
    <xf numFmtId="181" fontId="32" fillId="0" borderId="10" xfId="0" applyNumberFormat="1" applyFont="1" applyBorder="1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indent="6"/>
      <protection locked="0"/>
    </xf>
    <xf numFmtId="181" fontId="0" fillId="34" borderId="10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Font="1" applyBorder="1" applyAlignment="1">
      <alignment horizontal="left" vertical="center" indent="1"/>
    </xf>
    <xf numFmtId="0" fontId="0" fillId="34" borderId="12" xfId="0" applyFont="1" applyFill="1" applyBorder="1" applyAlignment="1" applyProtection="1">
      <alignment horizontal="left" vertical="center" indent="1"/>
      <protection locked="0"/>
    </xf>
    <xf numFmtId="0" fontId="0" fillId="34" borderId="14" xfId="0" applyFont="1" applyFill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10" xfId="0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center" vertical="center"/>
      <protection/>
    </xf>
    <xf numFmtId="14" fontId="0" fillId="34" borderId="12" xfId="0" applyNumberFormat="1" applyFont="1" applyFill="1" applyBorder="1" applyAlignment="1" applyProtection="1">
      <alignment horizontal="left" vertical="center" indent="1"/>
      <protection locked="0"/>
    </xf>
    <xf numFmtId="0" fontId="43" fillId="0" borderId="0" xfId="0" applyFont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vertical="center" wrapText="1" indent="1"/>
      <protection locked="0"/>
    </xf>
    <xf numFmtId="0" fontId="0" fillId="34" borderId="10" xfId="0" applyFont="1" applyFill="1" applyBorder="1" applyAlignment="1" applyProtection="1">
      <alignment horizontal="left" vertical="center" indent="1"/>
      <protection locked="0"/>
    </xf>
    <xf numFmtId="0" fontId="0" fillId="34" borderId="10" xfId="0" applyFill="1" applyBorder="1" applyAlignment="1" applyProtection="1">
      <alignment horizontal="left" vertical="center" indent="1"/>
      <protection locked="0"/>
    </xf>
    <xf numFmtId="3" fontId="0" fillId="34" borderId="12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44" fillId="0" borderId="0" xfId="0" applyFont="1" applyFill="1" applyAlignment="1" applyProtection="1">
      <alignment horizontal="left"/>
      <protection/>
    </xf>
    <xf numFmtId="0" fontId="32" fillId="0" borderId="12" xfId="0" applyFont="1" applyBorder="1" applyAlignment="1" applyProtection="1">
      <alignment horizontal="left" vertical="center" indent="1"/>
      <protection/>
    </xf>
    <xf numFmtId="0" fontId="32" fillId="0" borderId="15" xfId="0" applyFont="1" applyBorder="1" applyAlignment="1" applyProtection="1">
      <alignment horizontal="left" vertical="center" indent="1"/>
      <protection/>
    </xf>
    <xf numFmtId="0" fontId="32" fillId="0" borderId="14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 wrapText="1"/>
      <protection/>
    </xf>
    <xf numFmtId="0" fontId="32" fillId="0" borderId="16" xfId="0" applyFont="1" applyFill="1" applyBorder="1" applyAlignment="1" applyProtection="1">
      <alignment horizontal="left"/>
      <protection/>
    </xf>
    <xf numFmtId="0" fontId="32" fillId="34" borderId="12" xfId="0" applyFont="1" applyFill="1" applyBorder="1" applyAlignment="1" applyProtection="1">
      <alignment horizontal="center" wrapText="1"/>
      <protection/>
    </xf>
    <xf numFmtId="0" fontId="32" fillId="34" borderId="14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32" fillId="0" borderId="12" xfId="0" applyFont="1" applyBorder="1" applyAlignment="1" applyProtection="1">
      <alignment horizontal="left"/>
      <protection locked="0"/>
    </xf>
    <xf numFmtId="0" fontId="32" fillId="0" borderId="15" xfId="0" applyFont="1" applyBorder="1" applyAlignment="1" applyProtection="1">
      <alignment horizontal="left"/>
      <protection locked="0"/>
    </xf>
    <xf numFmtId="0" fontId="32" fillId="0" borderId="14" xfId="0" applyFont="1" applyBorder="1" applyAlignment="1" applyProtection="1">
      <alignment horizontal="left"/>
      <protection locked="0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34" borderId="12" xfId="0" applyFill="1" applyBorder="1" applyAlignment="1" applyProtection="1">
      <alignment horizontal="left" vertical="center" indent="1"/>
      <protection locked="0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tabSelected="1" zoomScalePageLayoutView="0" workbookViewId="0" topLeftCell="A1">
      <selection activeCell="D7" sqref="D7:E7"/>
    </sheetView>
  </sheetViews>
  <sheetFormatPr defaultColWidth="9.140625" defaultRowHeight="15"/>
  <cols>
    <col min="1" max="1" width="5.57421875" style="41" customWidth="1"/>
    <col min="2" max="2" width="10.7109375" style="41" customWidth="1"/>
    <col min="3" max="3" width="25.421875" style="41" customWidth="1"/>
    <col min="4" max="4" width="54.28125" style="41" customWidth="1"/>
    <col min="5" max="5" width="14.140625" style="41" customWidth="1"/>
    <col min="6" max="16384" width="9.140625" style="41" customWidth="1"/>
  </cols>
  <sheetData>
    <row r="1" spans="1:5" ht="18.75">
      <c r="A1" s="116" t="s">
        <v>0</v>
      </c>
      <c r="B1" s="116"/>
      <c r="C1" s="116"/>
      <c r="D1" s="116"/>
      <c r="E1" s="116"/>
    </row>
    <row r="2" spans="1:4" ht="15">
      <c r="A2" s="18"/>
      <c r="B2" s="18"/>
      <c r="C2" s="18"/>
      <c r="D2" s="18"/>
    </row>
    <row r="3" spans="1:5" ht="39.75" customHeight="1">
      <c r="A3" s="67">
        <v>1</v>
      </c>
      <c r="B3" s="110" t="s">
        <v>54</v>
      </c>
      <c r="C3" s="110"/>
      <c r="D3" s="117" t="s">
        <v>151</v>
      </c>
      <c r="E3" s="117"/>
    </row>
    <row r="4" spans="1:5" ht="39.75" customHeight="1">
      <c r="A4" s="67">
        <f>A3+1</f>
        <v>2</v>
      </c>
      <c r="B4" s="110" t="s">
        <v>1</v>
      </c>
      <c r="C4" s="110"/>
      <c r="D4" s="117" t="s">
        <v>150</v>
      </c>
      <c r="E4" s="117"/>
    </row>
    <row r="5" spans="1:5" ht="19.5" customHeight="1">
      <c r="A5" s="67">
        <f aca="true" t="shared" si="0" ref="A5:A13">A4+1</f>
        <v>3</v>
      </c>
      <c r="B5" s="110" t="s">
        <v>108</v>
      </c>
      <c r="C5" s="110"/>
      <c r="D5" s="118">
        <v>36372200</v>
      </c>
      <c r="E5" s="118"/>
    </row>
    <row r="6" spans="1:5" ht="19.5" customHeight="1">
      <c r="A6" s="67">
        <f t="shared" si="0"/>
        <v>4</v>
      </c>
      <c r="B6" s="110" t="s">
        <v>4</v>
      </c>
      <c r="C6" s="110"/>
      <c r="D6" s="119" t="s">
        <v>153</v>
      </c>
      <c r="E6" s="118"/>
    </row>
    <row r="7" spans="1:5" ht="34.5" customHeight="1">
      <c r="A7" s="67">
        <f t="shared" si="0"/>
        <v>5</v>
      </c>
      <c r="B7" s="113" t="s">
        <v>2</v>
      </c>
      <c r="C7" s="113"/>
      <c r="D7" s="120">
        <v>31</v>
      </c>
      <c r="E7" s="121"/>
    </row>
    <row r="8" spans="1:5" ht="19.5" customHeight="1">
      <c r="A8" s="114">
        <f t="shared" si="0"/>
        <v>6</v>
      </c>
      <c r="B8" s="110" t="s">
        <v>55</v>
      </c>
      <c r="C8" s="111" t="s">
        <v>3</v>
      </c>
      <c r="D8" s="111"/>
      <c r="E8" s="82">
        <v>0</v>
      </c>
    </row>
    <row r="9" spans="1:5" ht="19.5" customHeight="1">
      <c r="A9" s="114"/>
      <c r="B9" s="110"/>
      <c r="C9" s="107" t="s">
        <v>90</v>
      </c>
      <c r="D9" s="107"/>
      <c r="E9" s="86">
        <v>31</v>
      </c>
    </row>
    <row r="10" spans="1:5" ht="19.5" customHeight="1">
      <c r="A10" s="114"/>
      <c r="B10" s="110"/>
      <c r="C10" s="107" t="s">
        <v>91</v>
      </c>
      <c r="D10" s="107"/>
      <c r="E10" s="86">
        <v>0</v>
      </c>
    </row>
    <row r="11" spans="1:5" ht="19.5" customHeight="1">
      <c r="A11" s="68">
        <v>7</v>
      </c>
      <c r="B11" s="111" t="s">
        <v>147</v>
      </c>
      <c r="C11" s="110"/>
      <c r="D11" s="108" t="s">
        <v>152</v>
      </c>
      <c r="E11" s="109"/>
    </row>
    <row r="12" spans="1:5" ht="19.5" customHeight="1">
      <c r="A12" s="67">
        <f t="shared" si="0"/>
        <v>8</v>
      </c>
      <c r="B12" s="110" t="s">
        <v>56</v>
      </c>
      <c r="C12" s="110"/>
      <c r="D12" s="149" t="s">
        <v>154</v>
      </c>
      <c r="E12" s="109"/>
    </row>
    <row r="13" spans="1:5" ht="19.5" customHeight="1">
      <c r="A13" s="67">
        <f t="shared" si="0"/>
        <v>9</v>
      </c>
      <c r="B13" s="110" t="s">
        <v>57</v>
      </c>
      <c r="C13" s="110"/>
      <c r="D13" s="115">
        <v>42793</v>
      </c>
      <c r="E13" s="109"/>
    </row>
    <row r="14" spans="1:4" ht="15">
      <c r="A14" s="18"/>
      <c r="B14" s="18"/>
      <c r="C14" s="18"/>
      <c r="D14" s="18"/>
    </row>
    <row r="15" spans="1:4" ht="15">
      <c r="A15" s="51" t="s">
        <v>37</v>
      </c>
      <c r="B15" s="51"/>
      <c r="C15" s="70"/>
      <c r="D15" s="18"/>
    </row>
    <row r="16" spans="1:5" s="69" customFormat="1" ht="15">
      <c r="A16" s="57" t="s">
        <v>58</v>
      </c>
      <c r="B16" s="57"/>
      <c r="C16" s="57"/>
      <c r="D16" s="18"/>
      <c r="E16" s="71"/>
    </row>
    <row r="17" spans="1:5" s="69" customFormat="1" ht="15">
      <c r="A17" s="72" t="s">
        <v>60</v>
      </c>
      <c r="B17" s="72"/>
      <c r="C17" s="72"/>
      <c r="D17" s="18"/>
      <c r="E17" s="73"/>
    </row>
    <row r="18" spans="1:5" s="69" customFormat="1" ht="15">
      <c r="A18" s="74" t="s">
        <v>61</v>
      </c>
      <c r="B18" s="74"/>
      <c r="C18" s="74"/>
      <c r="D18" s="2"/>
      <c r="E18" s="73"/>
    </row>
    <row r="19" spans="1:5" s="69" customFormat="1" ht="15">
      <c r="A19" s="112" t="s">
        <v>86</v>
      </c>
      <c r="B19" s="112"/>
      <c r="C19" s="112"/>
      <c r="D19" s="112"/>
      <c r="E19" s="73"/>
    </row>
    <row r="20" s="45" customFormat="1" ht="15"/>
    <row r="21" s="45" customFormat="1" ht="15"/>
    <row r="22" s="45" customFormat="1" ht="15"/>
    <row r="23" s="45" customFormat="1" ht="15"/>
    <row r="24" s="45" customFormat="1" ht="15"/>
    <row r="25" s="45" customFormat="1" ht="15"/>
    <row r="26" s="45" customFormat="1" ht="15"/>
    <row r="27" s="45" customFormat="1" ht="15"/>
    <row r="28" s="45" customFormat="1" ht="15"/>
    <row r="29" s="45" customFormat="1" ht="15"/>
    <row r="30" s="45" customFormat="1" ht="15"/>
    <row r="31" s="45" customFormat="1" ht="15"/>
    <row r="32" s="45" customFormat="1" ht="15"/>
    <row r="33" s="45" customFormat="1" ht="15"/>
    <row r="34" s="45" customFormat="1" ht="15"/>
    <row r="35" s="45" customFormat="1" ht="15"/>
    <row r="36" s="45" customFormat="1" ht="15"/>
    <row r="37" s="45" customFormat="1" ht="15"/>
    <row r="38" s="45" customFormat="1" ht="15"/>
    <row r="39" s="45" customFormat="1" ht="15"/>
    <row r="40" s="45" customFormat="1" ht="15"/>
    <row r="41" s="45" customFormat="1" ht="15"/>
    <row r="42" s="45" customFormat="1" ht="15"/>
    <row r="43" s="45" customFormat="1" ht="15"/>
    <row r="44" s="45" customFormat="1" ht="15"/>
    <row r="45" s="45" customFormat="1" ht="15"/>
    <row r="46" s="45" customFormat="1" ht="15"/>
    <row r="47" s="45" customFormat="1" ht="15"/>
    <row r="48" s="45" customFormat="1" ht="15"/>
    <row r="49" s="45" customFormat="1" ht="15"/>
    <row r="50" s="45" customFormat="1" ht="15"/>
    <row r="51" s="45" customFormat="1" ht="15"/>
    <row r="52" s="45" customFormat="1" ht="15"/>
    <row r="53" s="45" customFormat="1" ht="15"/>
    <row r="54" s="45" customFormat="1" ht="15"/>
    <row r="55" s="45" customFormat="1" ht="15"/>
    <row r="56" s="45" customFormat="1" ht="15"/>
    <row r="57" s="45" customFormat="1" ht="15"/>
    <row r="58" s="45" customFormat="1" ht="15"/>
    <row r="59" s="45" customFormat="1" ht="15"/>
    <row r="60" s="45" customFormat="1" ht="15"/>
    <row r="61" s="45" customFormat="1" ht="15"/>
    <row r="62" s="45" customFormat="1" ht="15"/>
    <row r="63" s="45" customFormat="1" ht="15"/>
    <row r="64" s="45" customFormat="1" ht="15"/>
    <row r="65" s="45" customFormat="1" ht="15"/>
    <row r="66" s="45" customFormat="1" ht="15"/>
    <row r="67" s="45" customFormat="1" ht="15"/>
    <row r="68" s="45" customFormat="1" ht="15"/>
    <row r="69" s="45" customFormat="1" ht="15"/>
    <row r="70" s="45" customFormat="1" ht="15"/>
  </sheetData>
  <sheetProtection password="C78E" sheet="1" objects="1" scenarios="1"/>
  <mergeCells count="23">
    <mergeCell ref="A1:E1"/>
    <mergeCell ref="D3:E3"/>
    <mergeCell ref="D4:E4"/>
    <mergeCell ref="D5:E5"/>
    <mergeCell ref="D6:E6"/>
    <mergeCell ref="D7:E7"/>
    <mergeCell ref="A19:D19"/>
    <mergeCell ref="B13:C13"/>
    <mergeCell ref="B6:C6"/>
    <mergeCell ref="B7:C7"/>
    <mergeCell ref="B8:B10"/>
    <mergeCell ref="A8:A10"/>
    <mergeCell ref="C8:D8"/>
    <mergeCell ref="D12:E12"/>
    <mergeCell ref="D13:E13"/>
    <mergeCell ref="B12:C12"/>
    <mergeCell ref="C9:D9"/>
    <mergeCell ref="C10:D10"/>
    <mergeCell ref="D11:E11"/>
    <mergeCell ref="B3:C3"/>
    <mergeCell ref="B4:C4"/>
    <mergeCell ref="B5:C5"/>
    <mergeCell ref="B11:C1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70"/>
  <sheetViews>
    <sheetView zoomScalePageLayoutView="0" workbookViewId="0" topLeftCell="A28">
      <selection activeCell="G25" sqref="G25"/>
    </sheetView>
  </sheetViews>
  <sheetFormatPr defaultColWidth="9.140625" defaultRowHeight="15"/>
  <cols>
    <col min="1" max="1" width="4.7109375" style="49" customWidth="1"/>
    <col min="2" max="2" width="21.28125" style="45" customWidth="1"/>
    <col min="3" max="3" width="16.140625" style="45" customWidth="1"/>
    <col min="4" max="4" width="16.57421875" style="45" customWidth="1"/>
    <col min="5" max="5" width="16.28125" style="45" customWidth="1"/>
    <col min="6" max="6" width="14.28125" style="47" customWidth="1"/>
    <col min="7" max="7" width="14.57421875" style="45" customWidth="1"/>
    <col min="8" max="8" width="14.421875" style="45" customWidth="1"/>
    <col min="9" max="9" width="17.140625" style="45" customWidth="1"/>
    <col min="10" max="10" width="12.8515625" style="45" customWidth="1"/>
    <col min="11" max="11" width="8.421875" style="45" customWidth="1"/>
    <col min="12" max="16384" width="9.140625" style="45" customWidth="1"/>
  </cols>
  <sheetData>
    <row r="1" spans="1:11" ht="15.75">
      <c r="A1" s="127" t="s">
        <v>76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137" t="s">
        <v>132</v>
      </c>
      <c r="B3" s="137"/>
      <c r="C3" s="18"/>
      <c r="D3" s="18"/>
      <c r="E3" s="18"/>
      <c r="F3" s="36"/>
      <c r="G3" s="18"/>
      <c r="H3" s="18"/>
      <c r="I3" s="18"/>
      <c r="J3" s="18"/>
      <c r="K3" s="18"/>
    </row>
    <row r="4" spans="1:11" s="41" customFormat="1" ht="15">
      <c r="A4" s="33" t="s">
        <v>64</v>
      </c>
      <c r="B4" s="34">
        <v>1</v>
      </c>
      <c r="C4" s="138">
        <f>B4+1</f>
        <v>2</v>
      </c>
      <c r="D4" s="139"/>
      <c r="E4" s="34">
        <v>3</v>
      </c>
      <c r="F4" s="34">
        <v>4</v>
      </c>
      <c r="G4" s="34">
        <f>F4+1</f>
        <v>5</v>
      </c>
      <c r="H4" s="34">
        <f>G4+1</f>
        <v>6</v>
      </c>
      <c r="I4" s="34">
        <f>H4+1</f>
        <v>7</v>
      </c>
      <c r="J4" s="34">
        <f>I4+1</f>
        <v>8</v>
      </c>
      <c r="K4" s="34">
        <f>J4+1</f>
        <v>9</v>
      </c>
    </row>
    <row r="5" spans="1:14" ht="75" customHeight="1">
      <c r="A5" s="33">
        <v>1</v>
      </c>
      <c r="B5" s="38" t="s">
        <v>63</v>
      </c>
      <c r="C5" s="131" t="s">
        <v>5</v>
      </c>
      <c r="D5" s="132"/>
      <c r="E5" s="1" t="s">
        <v>35</v>
      </c>
      <c r="F5" s="19" t="s">
        <v>6</v>
      </c>
      <c r="G5" s="1" t="s">
        <v>8</v>
      </c>
      <c r="H5" s="1" t="s">
        <v>7</v>
      </c>
      <c r="I5" s="1" t="s">
        <v>62</v>
      </c>
      <c r="J5" s="5" t="s">
        <v>13</v>
      </c>
      <c r="K5" s="5" t="s">
        <v>85</v>
      </c>
      <c r="N5" s="18"/>
    </row>
    <row r="6" spans="1:11" ht="18">
      <c r="A6" s="4">
        <f>A5+1</f>
        <v>2</v>
      </c>
      <c r="B6" s="20" t="s">
        <v>59</v>
      </c>
      <c r="C6" s="133" t="s">
        <v>59</v>
      </c>
      <c r="D6" s="133"/>
      <c r="E6" s="39" t="s">
        <v>59</v>
      </c>
      <c r="F6" s="42" t="s">
        <v>77</v>
      </c>
      <c r="G6" s="6" t="s">
        <v>78</v>
      </c>
      <c r="H6" s="6" t="s">
        <v>79</v>
      </c>
      <c r="I6" s="6" t="s">
        <v>80</v>
      </c>
      <c r="J6" s="6" t="s">
        <v>59</v>
      </c>
      <c r="K6" s="6" t="s">
        <v>59</v>
      </c>
    </row>
    <row r="7" spans="1:11" ht="18" customHeight="1">
      <c r="A7" s="4">
        <f>A6+1</f>
        <v>3</v>
      </c>
      <c r="B7" s="27" t="s">
        <v>38</v>
      </c>
      <c r="C7" s="134">
        <v>0</v>
      </c>
      <c r="D7" s="135"/>
      <c r="E7" s="40">
        <v>0</v>
      </c>
      <c r="F7" s="40">
        <v>0</v>
      </c>
      <c r="G7" s="40">
        <v>0</v>
      </c>
      <c r="H7" s="3">
        <f>F7-G7</f>
        <v>0</v>
      </c>
      <c r="I7" s="31">
        <f>IF(F7=0,1,G7/F7)</f>
        <v>1</v>
      </c>
      <c r="J7" s="1">
        <v>6</v>
      </c>
      <c r="K7" s="7">
        <f>I7*J7</f>
        <v>6</v>
      </c>
    </row>
    <row r="8" spans="1:11" ht="15">
      <c r="A8" s="21"/>
      <c r="B8" s="21"/>
      <c r="C8" s="22"/>
      <c r="D8" s="43"/>
      <c r="E8" s="22"/>
      <c r="F8" s="22"/>
      <c r="G8" s="22"/>
      <c r="H8" s="23"/>
      <c r="I8" s="24"/>
      <c r="J8" s="25"/>
      <c r="K8" s="26"/>
    </row>
    <row r="9" spans="1:11" ht="15">
      <c r="A9" s="137" t="s">
        <v>133</v>
      </c>
      <c r="B9" s="137"/>
      <c r="C9" s="22"/>
      <c r="D9" s="43"/>
      <c r="E9" s="22"/>
      <c r="F9" s="22"/>
      <c r="G9" s="22"/>
      <c r="H9" s="23"/>
      <c r="I9" s="24"/>
      <c r="J9" s="25"/>
      <c r="K9" s="26"/>
    </row>
    <row r="10" spans="1:11" s="47" customFormat="1" ht="15">
      <c r="A10" s="33" t="s">
        <v>64</v>
      </c>
      <c r="B10" s="34">
        <v>1</v>
      </c>
      <c r="C10" s="34">
        <f>B10+1</f>
        <v>2</v>
      </c>
      <c r="D10" s="34">
        <f aca="true" t="shared" si="0" ref="D10:K10">C10+1</f>
        <v>3</v>
      </c>
      <c r="E10" s="34">
        <f t="shared" si="0"/>
        <v>4</v>
      </c>
      <c r="F10" s="34">
        <f t="shared" si="0"/>
        <v>5</v>
      </c>
      <c r="G10" s="34">
        <f t="shared" si="0"/>
        <v>6</v>
      </c>
      <c r="H10" s="34">
        <f t="shared" si="0"/>
        <v>7</v>
      </c>
      <c r="I10" s="34">
        <f t="shared" si="0"/>
        <v>8</v>
      </c>
      <c r="J10" s="34">
        <f t="shared" si="0"/>
        <v>9</v>
      </c>
      <c r="K10" s="34">
        <f t="shared" si="0"/>
        <v>10</v>
      </c>
    </row>
    <row r="11" spans="1:11" ht="120" customHeight="1">
      <c r="A11" s="33">
        <v>1</v>
      </c>
      <c r="B11" s="1" t="s">
        <v>139</v>
      </c>
      <c r="C11" s="1" t="s">
        <v>138</v>
      </c>
      <c r="D11" s="1" t="s">
        <v>140</v>
      </c>
      <c r="E11" s="1" t="s">
        <v>141</v>
      </c>
      <c r="F11" s="19" t="s">
        <v>9</v>
      </c>
      <c r="G11" s="1" t="s">
        <v>10</v>
      </c>
      <c r="H11" s="1" t="s">
        <v>11</v>
      </c>
      <c r="I11" s="1" t="s">
        <v>142</v>
      </c>
      <c r="J11" s="19" t="s">
        <v>13</v>
      </c>
      <c r="K11" s="5" t="s">
        <v>85</v>
      </c>
    </row>
    <row r="12" spans="1:11" ht="18">
      <c r="A12" s="33">
        <f aca="true" t="shared" si="1" ref="A12:A30">A11+1</f>
        <v>2</v>
      </c>
      <c r="B12" s="39" t="s">
        <v>59</v>
      </c>
      <c r="C12" s="8" t="s">
        <v>59</v>
      </c>
      <c r="D12" s="8" t="s">
        <v>59</v>
      </c>
      <c r="E12" s="8" t="s">
        <v>59</v>
      </c>
      <c r="F12" s="35" t="s">
        <v>81</v>
      </c>
      <c r="G12" s="9" t="s">
        <v>82</v>
      </c>
      <c r="H12" s="9" t="s">
        <v>83</v>
      </c>
      <c r="I12" s="6" t="s">
        <v>84</v>
      </c>
      <c r="J12" s="6" t="s">
        <v>59</v>
      </c>
      <c r="K12" s="6" t="s">
        <v>59</v>
      </c>
    </row>
    <row r="13" spans="1:11" ht="18" customHeight="1">
      <c r="A13" s="33">
        <f t="shared" si="1"/>
        <v>3</v>
      </c>
      <c r="B13" s="10" t="s">
        <v>39</v>
      </c>
      <c r="C13" s="40">
        <v>0</v>
      </c>
      <c r="D13" s="40">
        <v>0</v>
      </c>
      <c r="E13" s="40">
        <v>0</v>
      </c>
      <c r="F13" s="87">
        <f>C13+D13</f>
        <v>0</v>
      </c>
      <c r="G13" s="40">
        <v>0</v>
      </c>
      <c r="H13" s="3">
        <f aca="true" t="shared" si="2" ref="H13:H25">F13-G13</f>
        <v>0</v>
      </c>
      <c r="I13" s="31">
        <f>IF(F13=0,1,G13/F13)</f>
        <v>1</v>
      </c>
      <c r="J13" s="1">
        <v>6</v>
      </c>
      <c r="K13" s="7">
        <f>I13*J13</f>
        <v>6</v>
      </c>
    </row>
    <row r="14" spans="1:11" ht="18" customHeight="1">
      <c r="A14" s="33">
        <f t="shared" si="1"/>
        <v>4</v>
      </c>
      <c r="B14" s="10" t="s">
        <v>40</v>
      </c>
      <c r="C14" s="40">
        <v>0</v>
      </c>
      <c r="D14" s="40">
        <v>0</v>
      </c>
      <c r="E14" s="40">
        <v>0</v>
      </c>
      <c r="F14" s="87">
        <f aca="true" t="shared" si="3" ref="F14:F25">C14+D14</f>
        <v>0</v>
      </c>
      <c r="G14" s="40">
        <v>0</v>
      </c>
      <c r="H14" s="3">
        <f t="shared" si="2"/>
        <v>0</v>
      </c>
      <c r="I14" s="31">
        <f aca="true" t="shared" si="4" ref="I14:I25">IF(F14=0,1,G14/F14)</f>
        <v>1</v>
      </c>
      <c r="J14" s="1">
        <v>8</v>
      </c>
      <c r="K14" s="7">
        <f aca="true" t="shared" si="5" ref="K14:K25">I14*J14</f>
        <v>8</v>
      </c>
    </row>
    <row r="15" spans="1:11" ht="18" customHeight="1">
      <c r="A15" s="33">
        <f t="shared" si="1"/>
        <v>5</v>
      </c>
      <c r="B15" s="10" t="s">
        <v>72</v>
      </c>
      <c r="C15" s="40">
        <v>0</v>
      </c>
      <c r="D15" s="40">
        <v>0</v>
      </c>
      <c r="E15" s="40">
        <v>0</v>
      </c>
      <c r="F15" s="87">
        <f t="shared" si="3"/>
        <v>0</v>
      </c>
      <c r="G15" s="40">
        <v>0</v>
      </c>
      <c r="H15" s="3">
        <f t="shared" si="2"/>
        <v>0</v>
      </c>
      <c r="I15" s="31">
        <f t="shared" si="4"/>
        <v>1</v>
      </c>
      <c r="J15" s="1">
        <v>6</v>
      </c>
      <c r="K15" s="7">
        <f t="shared" si="5"/>
        <v>6</v>
      </c>
    </row>
    <row r="16" spans="1:11" ht="18" customHeight="1">
      <c r="A16" s="33">
        <f t="shared" si="1"/>
        <v>6</v>
      </c>
      <c r="B16" s="10" t="s">
        <v>73</v>
      </c>
      <c r="C16" s="40">
        <v>0</v>
      </c>
      <c r="D16" s="40">
        <v>0</v>
      </c>
      <c r="E16" s="40">
        <v>0</v>
      </c>
      <c r="F16" s="87">
        <f t="shared" si="3"/>
        <v>0</v>
      </c>
      <c r="G16" s="40">
        <v>0</v>
      </c>
      <c r="H16" s="3">
        <f t="shared" si="2"/>
        <v>0</v>
      </c>
      <c r="I16" s="31">
        <f t="shared" si="4"/>
        <v>1</v>
      </c>
      <c r="J16" s="1">
        <v>8</v>
      </c>
      <c r="K16" s="7">
        <f t="shared" si="5"/>
        <v>8</v>
      </c>
    </row>
    <row r="17" spans="1:11" ht="18" customHeight="1">
      <c r="A17" s="33">
        <f t="shared" si="1"/>
        <v>7</v>
      </c>
      <c r="B17" s="10" t="s">
        <v>74</v>
      </c>
      <c r="C17" s="40">
        <v>0</v>
      </c>
      <c r="D17" s="40">
        <v>0</v>
      </c>
      <c r="E17" s="40">
        <v>0</v>
      </c>
      <c r="F17" s="87">
        <f t="shared" si="3"/>
        <v>0</v>
      </c>
      <c r="G17" s="40">
        <v>0</v>
      </c>
      <c r="H17" s="3">
        <f t="shared" si="2"/>
        <v>0</v>
      </c>
      <c r="I17" s="31">
        <f t="shared" si="4"/>
        <v>1</v>
      </c>
      <c r="J17" s="1">
        <v>8</v>
      </c>
      <c r="K17" s="7">
        <f t="shared" si="5"/>
        <v>8</v>
      </c>
    </row>
    <row r="18" spans="1:11" ht="18" customHeight="1">
      <c r="A18" s="33">
        <f t="shared" si="1"/>
        <v>8</v>
      </c>
      <c r="B18" s="10" t="s">
        <v>41</v>
      </c>
      <c r="C18" s="40">
        <v>0</v>
      </c>
      <c r="D18" s="40">
        <v>0</v>
      </c>
      <c r="E18" s="40">
        <v>0</v>
      </c>
      <c r="F18" s="87">
        <f t="shared" si="3"/>
        <v>0</v>
      </c>
      <c r="G18" s="40">
        <v>0</v>
      </c>
      <c r="H18" s="3">
        <f t="shared" si="2"/>
        <v>0</v>
      </c>
      <c r="I18" s="31">
        <f t="shared" si="4"/>
        <v>1</v>
      </c>
      <c r="J18" s="1">
        <v>8</v>
      </c>
      <c r="K18" s="7">
        <f t="shared" si="5"/>
        <v>8</v>
      </c>
    </row>
    <row r="19" spans="1:11" ht="18" customHeight="1">
      <c r="A19" s="33">
        <f t="shared" si="1"/>
        <v>9</v>
      </c>
      <c r="B19" s="10" t="s">
        <v>42</v>
      </c>
      <c r="C19" s="40">
        <v>0</v>
      </c>
      <c r="D19" s="40">
        <v>0</v>
      </c>
      <c r="E19" s="40">
        <v>0</v>
      </c>
      <c r="F19" s="87">
        <f t="shared" si="3"/>
        <v>0</v>
      </c>
      <c r="G19" s="40">
        <v>0</v>
      </c>
      <c r="H19" s="3">
        <f t="shared" si="2"/>
        <v>0</v>
      </c>
      <c r="I19" s="31">
        <f t="shared" si="4"/>
        <v>1</v>
      </c>
      <c r="J19" s="1">
        <v>8</v>
      </c>
      <c r="K19" s="7">
        <f t="shared" si="5"/>
        <v>8</v>
      </c>
    </row>
    <row r="20" spans="1:11" ht="18" customHeight="1">
      <c r="A20" s="33">
        <f t="shared" si="1"/>
        <v>10</v>
      </c>
      <c r="B20" s="10" t="s">
        <v>43</v>
      </c>
      <c r="C20" s="40">
        <v>0</v>
      </c>
      <c r="D20" s="40">
        <v>0</v>
      </c>
      <c r="E20" s="40">
        <v>0</v>
      </c>
      <c r="F20" s="87">
        <f t="shared" si="3"/>
        <v>0</v>
      </c>
      <c r="G20" s="40">
        <v>0</v>
      </c>
      <c r="H20" s="3">
        <f t="shared" si="2"/>
        <v>0</v>
      </c>
      <c r="I20" s="31">
        <f t="shared" si="4"/>
        <v>1</v>
      </c>
      <c r="J20" s="1">
        <v>6</v>
      </c>
      <c r="K20" s="7">
        <f t="shared" si="5"/>
        <v>6</v>
      </c>
    </row>
    <row r="21" spans="1:11" ht="18" customHeight="1">
      <c r="A21" s="33">
        <f t="shared" si="1"/>
        <v>11</v>
      </c>
      <c r="B21" s="11" t="s">
        <v>44</v>
      </c>
      <c r="C21" s="40">
        <v>0</v>
      </c>
      <c r="D21" s="40">
        <v>0</v>
      </c>
      <c r="E21" s="40">
        <v>0</v>
      </c>
      <c r="F21" s="87">
        <f t="shared" si="3"/>
        <v>0</v>
      </c>
      <c r="G21" s="40">
        <v>0</v>
      </c>
      <c r="H21" s="3">
        <f t="shared" si="2"/>
        <v>0</v>
      </c>
      <c r="I21" s="31">
        <f t="shared" si="4"/>
        <v>1</v>
      </c>
      <c r="J21" s="1">
        <v>5</v>
      </c>
      <c r="K21" s="7">
        <f t="shared" si="5"/>
        <v>5</v>
      </c>
    </row>
    <row r="22" spans="1:11" ht="18" customHeight="1">
      <c r="A22" s="33">
        <f t="shared" si="1"/>
        <v>12</v>
      </c>
      <c r="B22" s="10" t="s">
        <v>45</v>
      </c>
      <c r="C22" s="40">
        <v>0</v>
      </c>
      <c r="D22" s="40">
        <v>0</v>
      </c>
      <c r="E22" s="40">
        <v>0</v>
      </c>
      <c r="F22" s="87">
        <f t="shared" si="3"/>
        <v>0</v>
      </c>
      <c r="G22" s="40">
        <v>0</v>
      </c>
      <c r="H22" s="3">
        <f t="shared" si="2"/>
        <v>0</v>
      </c>
      <c r="I22" s="31">
        <f t="shared" si="4"/>
        <v>1</v>
      </c>
      <c r="J22" s="1">
        <v>5</v>
      </c>
      <c r="K22" s="7">
        <f t="shared" si="5"/>
        <v>5</v>
      </c>
    </row>
    <row r="23" spans="1:11" ht="18" customHeight="1">
      <c r="A23" s="33">
        <f t="shared" si="1"/>
        <v>13</v>
      </c>
      <c r="B23" s="10" t="s">
        <v>46</v>
      </c>
      <c r="C23" s="40">
        <v>0</v>
      </c>
      <c r="D23" s="40">
        <v>0</v>
      </c>
      <c r="E23" s="40">
        <v>0</v>
      </c>
      <c r="F23" s="87">
        <f t="shared" si="3"/>
        <v>0</v>
      </c>
      <c r="G23" s="40">
        <v>0</v>
      </c>
      <c r="H23" s="3">
        <f t="shared" si="2"/>
        <v>0</v>
      </c>
      <c r="I23" s="31">
        <f t="shared" si="4"/>
        <v>1</v>
      </c>
      <c r="J23" s="1">
        <v>4</v>
      </c>
      <c r="K23" s="7">
        <f t="shared" si="5"/>
        <v>4</v>
      </c>
    </row>
    <row r="24" spans="1:11" ht="18" customHeight="1">
      <c r="A24" s="33">
        <f t="shared" si="1"/>
        <v>14</v>
      </c>
      <c r="B24" s="10" t="s">
        <v>47</v>
      </c>
      <c r="C24" s="40">
        <v>0</v>
      </c>
      <c r="D24" s="40">
        <v>0</v>
      </c>
      <c r="E24" s="40">
        <v>0</v>
      </c>
      <c r="F24" s="87">
        <f t="shared" si="3"/>
        <v>0</v>
      </c>
      <c r="G24" s="40">
        <v>0</v>
      </c>
      <c r="H24" s="3">
        <f t="shared" si="2"/>
        <v>0</v>
      </c>
      <c r="I24" s="31">
        <f t="shared" si="4"/>
        <v>1</v>
      </c>
      <c r="J24" s="1">
        <v>5</v>
      </c>
      <c r="K24" s="7">
        <f t="shared" si="5"/>
        <v>5</v>
      </c>
    </row>
    <row r="25" spans="1:11" ht="18" customHeight="1">
      <c r="A25" s="33">
        <f t="shared" si="1"/>
        <v>15</v>
      </c>
      <c r="B25" s="10" t="s">
        <v>48</v>
      </c>
      <c r="C25" s="40">
        <v>0</v>
      </c>
      <c r="D25" s="40">
        <v>0</v>
      </c>
      <c r="E25" s="40">
        <v>0</v>
      </c>
      <c r="F25" s="87">
        <f t="shared" si="3"/>
        <v>0</v>
      </c>
      <c r="G25" s="40">
        <v>0</v>
      </c>
      <c r="H25" s="3">
        <f t="shared" si="2"/>
        <v>0</v>
      </c>
      <c r="I25" s="31">
        <f t="shared" si="4"/>
        <v>1</v>
      </c>
      <c r="J25" s="1">
        <v>4</v>
      </c>
      <c r="K25" s="7">
        <f t="shared" si="5"/>
        <v>4</v>
      </c>
    </row>
    <row r="26" spans="1:11" ht="18" customHeight="1">
      <c r="A26" s="33">
        <f t="shared" si="1"/>
        <v>16</v>
      </c>
      <c r="B26" s="10" t="s">
        <v>50</v>
      </c>
      <c r="C26" s="12">
        <v>0</v>
      </c>
      <c r="D26" s="1" t="s">
        <v>59</v>
      </c>
      <c r="E26" s="1" t="s">
        <v>59</v>
      </c>
      <c r="F26" s="19" t="s">
        <v>59</v>
      </c>
      <c r="G26" s="1" t="s">
        <v>59</v>
      </c>
      <c r="H26" s="1" t="s">
        <v>59</v>
      </c>
      <c r="I26" s="1" t="s">
        <v>59</v>
      </c>
      <c r="J26" s="1">
        <v>5</v>
      </c>
      <c r="K26" s="7">
        <f>IF(C26&lt;=180,5,180/C26*5)</f>
        <v>5</v>
      </c>
    </row>
    <row r="27" spans="1:11" ht="18" customHeight="1">
      <c r="A27" s="33">
        <f t="shared" si="1"/>
        <v>17</v>
      </c>
      <c r="B27" s="10" t="s">
        <v>51</v>
      </c>
      <c r="C27" s="12">
        <v>0</v>
      </c>
      <c r="D27" s="1" t="s">
        <v>59</v>
      </c>
      <c r="E27" s="1" t="s">
        <v>59</v>
      </c>
      <c r="F27" s="19" t="s">
        <v>59</v>
      </c>
      <c r="G27" s="1" t="s">
        <v>59</v>
      </c>
      <c r="H27" s="1" t="s">
        <v>59</v>
      </c>
      <c r="I27" s="1" t="s">
        <v>59</v>
      </c>
      <c r="J27" s="1">
        <v>3</v>
      </c>
      <c r="K27" s="7">
        <f>IF(C27&lt;=3,3,3/C27*3)</f>
        <v>3</v>
      </c>
    </row>
    <row r="28" spans="1:11" ht="18" customHeight="1">
      <c r="A28" s="33">
        <f t="shared" si="1"/>
        <v>18</v>
      </c>
      <c r="B28" s="10" t="s">
        <v>49</v>
      </c>
      <c r="C28" s="13">
        <v>0</v>
      </c>
      <c r="D28" s="1" t="s">
        <v>59</v>
      </c>
      <c r="E28" s="1" t="s">
        <v>59</v>
      </c>
      <c r="F28" s="19" t="s">
        <v>59</v>
      </c>
      <c r="G28" s="1" t="s">
        <v>59</v>
      </c>
      <c r="H28" s="1" t="s">
        <v>59</v>
      </c>
      <c r="I28" s="1" t="s">
        <v>59</v>
      </c>
      <c r="J28" s="1">
        <v>5</v>
      </c>
      <c r="K28" s="7">
        <f>IF(C28&lt;=0.005,5,0.005/C28*5)</f>
        <v>5</v>
      </c>
    </row>
    <row r="29" spans="1:11" s="48" customFormat="1" ht="30">
      <c r="A29" s="33">
        <f t="shared" si="1"/>
        <v>19</v>
      </c>
      <c r="B29" s="14" t="s">
        <v>12</v>
      </c>
      <c r="C29" s="15">
        <f aca="true" t="shared" si="6" ref="C29:H29">SUM(C13:C25)</f>
        <v>0</v>
      </c>
      <c r="D29" s="15">
        <f t="shared" si="6"/>
        <v>0</v>
      </c>
      <c r="E29" s="16">
        <f t="shared" si="6"/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32">
        <f>IF(F29=0,1,G29/F29)</f>
        <v>1</v>
      </c>
      <c r="J29" s="1" t="s">
        <v>59</v>
      </c>
      <c r="K29" s="1" t="s">
        <v>59</v>
      </c>
    </row>
    <row r="30" spans="1:11" s="48" customFormat="1" ht="18" customHeight="1">
      <c r="A30" s="33">
        <f t="shared" si="1"/>
        <v>20</v>
      </c>
      <c r="B30" s="128" t="s">
        <v>75</v>
      </c>
      <c r="C30" s="129"/>
      <c r="D30" s="129"/>
      <c r="E30" s="129"/>
      <c r="F30" s="129"/>
      <c r="G30" s="129"/>
      <c r="H30" s="129"/>
      <c r="I30" s="129"/>
      <c r="J30" s="130"/>
      <c r="K30" s="17">
        <f>K7+SUM(K13:K28)</f>
        <v>100</v>
      </c>
    </row>
    <row r="31" spans="2:11" ht="15">
      <c r="B31" s="50"/>
      <c r="C31" s="18"/>
      <c r="D31" s="18"/>
      <c r="E31" s="18"/>
      <c r="F31" s="36"/>
      <c r="G31" s="18"/>
      <c r="H31" s="18"/>
      <c r="I31" s="18"/>
      <c r="J31" s="18"/>
      <c r="K31" s="18"/>
    </row>
    <row r="32" spans="1:11" s="41" customFormat="1" ht="15">
      <c r="A32" s="51" t="s">
        <v>134</v>
      </c>
      <c r="B32" s="52"/>
      <c r="C32" s="52"/>
      <c r="D32" s="52"/>
      <c r="E32" s="52"/>
      <c r="F32" s="53"/>
      <c r="G32" s="52"/>
      <c r="H32" s="52"/>
      <c r="I32" s="18"/>
      <c r="J32" s="18"/>
      <c r="K32" s="45"/>
    </row>
    <row r="33" spans="1:11" s="41" customFormat="1" ht="15">
      <c r="A33" s="122" t="s">
        <v>135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</row>
    <row r="34" spans="1:11" s="41" customFormat="1" ht="15">
      <c r="A34" s="136" t="s">
        <v>136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</row>
    <row r="35" spans="1:11" s="41" customFormat="1" ht="15">
      <c r="A35" s="54"/>
      <c r="B35" s="54"/>
      <c r="C35" s="54"/>
      <c r="D35" s="54"/>
      <c r="E35" s="54"/>
      <c r="F35" s="55"/>
      <c r="G35" s="54"/>
      <c r="H35" s="54"/>
      <c r="I35" s="54"/>
      <c r="J35" s="54"/>
      <c r="K35" s="54"/>
    </row>
    <row r="36" spans="1:10" ht="15">
      <c r="A36" s="51" t="s">
        <v>137</v>
      </c>
      <c r="B36" s="52"/>
      <c r="C36" s="52"/>
      <c r="D36" s="52"/>
      <c r="E36" s="52"/>
      <c r="F36" s="53"/>
      <c r="G36" s="52"/>
      <c r="H36" s="52"/>
      <c r="I36" s="18"/>
      <c r="J36" s="18"/>
    </row>
    <row r="37" spans="1:10" s="48" customFormat="1" ht="15.75" customHeight="1">
      <c r="A37" s="125" t="s">
        <v>125</v>
      </c>
      <c r="B37" s="125"/>
      <c r="C37" s="125"/>
      <c r="D37" s="125"/>
      <c r="E37" s="125"/>
      <c r="F37" s="125"/>
      <c r="G37" s="125"/>
      <c r="H37" s="125"/>
      <c r="I37" s="125"/>
      <c r="J37" s="125"/>
    </row>
    <row r="38" spans="1:11" s="48" customFormat="1" ht="30" customHeight="1">
      <c r="A38" s="124" t="s">
        <v>126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</row>
    <row r="39" spans="1:10" ht="15" customHeight="1">
      <c r="A39" s="124" t="s">
        <v>127</v>
      </c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7" ht="15.75" customHeight="1">
      <c r="A40" s="126" t="s">
        <v>128</v>
      </c>
      <c r="B40" s="126"/>
      <c r="C40" s="126"/>
      <c r="D40" s="126"/>
      <c r="E40" s="126"/>
      <c r="F40" s="126"/>
      <c r="G40" s="126"/>
    </row>
    <row r="41" spans="1:7" ht="15.75" customHeight="1">
      <c r="A41" s="29" t="s">
        <v>129</v>
      </c>
      <c r="B41" s="18"/>
      <c r="C41" s="18"/>
      <c r="D41" s="18"/>
      <c r="E41" s="18"/>
      <c r="F41" s="36"/>
      <c r="G41" s="18"/>
    </row>
    <row r="42" spans="1:11" ht="30" customHeight="1">
      <c r="A42" s="124" t="s">
        <v>130</v>
      </c>
      <c r="B42" s="124"/>
      <c r="C42" s="124"/>
      <c r="D42" s="124"/>
      <c r="E42" s="124"/>
      <c r="F42" s="124"/>
      <c r="G42" s="124"/>
      <c r="H42" s="124"/>
      <c r="I42" s="124"/>
      <c r="J42" s="124"/>
      <c r="K42" s="124"/>
    </row>
    <row r="43" spans="1:10" ht="15">
      <c r="A43" s="56" t="s">
        <v>36</v>
      </c>
      <c r="B43" s="56"/>
      <c r="C43" s="56"/>
      <c r="D43" s="56"/>
      <c r="E43" s="56"/>
      <c r="F43" s="57"/>
      <c r="G43" s="56"/>
      <c r="H43" s="56"/>
      <c r="I43" s="56"/>
      <c r="J43" s="56"/>
    </row>
    <row r="44" spans="1:11" ht="15">
      <c r="A44" s="122" t="s">
        <v>131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</row>
    <row r="45" spans="1:11" ht="15">
      <c r="A45" s="123" t="s">
        <v>52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</row>
    <row r="46" ht="15">
      <c r="A46" s="45"/>
    </row>
    <row r="48" spans="1:11" s="41" customFormat="1" ht="15">
      <c r="A48" s="49"/>
      <c r="B48" s="58" t="s">
        <v>110</v>
      </c>
      <c r="C48" s="18"/>
      <c r="D48" s="18"/>
      <c r="E48" s="18"/>
      <c r="F48" s="36"/>
      <c r="G48" s="18"/>
      <c r="H48" s="18"/>
      <c r="I48" s="18"/>
      <c r="J48" s="45"/>
      <c r="K48" s="45"/>
    </row>
    <row r="49" spans="1:11" s="41" customFormat="1" ht="15">
      <c r="A49" s="49"/>
      <c r="B49" s="18"/>
      <c r="C49" s="18"/>
      <c r="D49" s="18"/>
      <c r="E49" s="18"/>
      <c r="F49" s="36"/>
      <c r="G49" s="18"/>
      <c r="H49" s="18"/>
      <c r="I49" s="18"/>
      <c r="J49" s="45"/>
      <c r="K49" s="45"/>
    </row>
    <row r="50" spans="1:11" s="41" customFormat="1" ht="15">
      <c r="A50" s="49"/>
      <c r="B50" s="59" t="s">
        <v>111</v>
      </c>
      <c r="C50" s="18"/>
      <c r="D50" s="18"/>
      <c r="E50" s="18"/>
      <c r="F50" s="36"/>
      <c r="G50" s="18"/>
      <c r="H50" s="18"/>
      <c r="I50" s="18"/>
      <c r="J50" s="45"/>
      <c r="K50" s="45"/>
    </row>
    <row r="51" spans="1:11" s="41" customFormat="1" ht="15">
      <c r="A51" s="49"/>
      <c r="B51" s="18"/>
      <c r="C51" s="18"/>
      <c r="D51" s="18"/>
      <c r="E51" s="18"/>
      <c r="F51" s="36"/>
      <c r="G51" s="18"/>
      <c r="H51" s="18"/>
      <c r="I51" s="18"/>
      <c r="J51" s="45"/>
      <c r="K51" s="45"/>
    </row>
    <row r="52" spans="1:11" s="41" customFormat="1" ht="18" customHeight="1">
      <c r="A52" s="49"/>
      <c r="B52" s="1" t="s">
        <v>109</v>
      </c>
      <c r="C52" s="1" t="s">
        <v>143</v>
      </c>
      <c r="D52" s="1" t="s">
        <v>144</v>
      </c>
      <c r="F52" s="36"/>
      <c r="G52" s="18"/>
      <c r="H52" s="18"/>
      <c r="I52" s="18"/>
      <c r="J52" s="45"/>
      <c r="K52" s="45"/>
    </row>
    <row r="53" spans="1:11" s="44" customFormat="1" ht="18" customHeight="1">
      <c r="A53" s="60"/>
      <c r="B53" s="61" t="s">
        <v>112</v>
      </c>
      <c r="C53" s="62"/>
      <c r="D53" s="28"/>
      <c r="F53" s="37"/>
      <c r="G53" s="29"/>
      <c r="H53" s="29"/>
      <c r="I53" s="29"/>
      <c r="J53" s="48"/>
      <c r="K53" s="48"/>
    </row>
    <row r="54" spans="1:11" s="44" customFormat="1" ht="18" customHeight="1">
      <c r="A54" s="60"/>
      <c r="B54" s="61" t="s">
        <v>113</v>
      </c>
      <c r="C54" s="62"/>
      <c r="D54" s="28"/>
      <c r="F54" s="37"/>
      <c r="G54" s="29"/>
      <c r="H54" s="29"/>
      <c r="I54" s="29"/>
      <c r="J54" s="48"/>
      <c r="K54" s="48"/>
    </row>
    <row r="55" spans="1:11" s="44" customFormat="1" ht="18" customHeight="1">
      <c r="A55" s="60"/>
      <c r="B55" s="61" t="s">
        <v>114</v>
      </c>
      <c r="C55" s="62"/>
      <c r="D55" s="28"/>
      <c r="F55" s="37"/>
      <c r="G55" s="29"/>
      <c r="H55" s="29"/>
      <c r="I55" s="29"/>
      <c r="J55" s="48"/>
      <c r="K55" s="48"/>
    </row>
    <row r="56" spans="1:11" s="44" customFormat="1" ht="18" customHeight="1">
      <c r="A56" s="60"/>
      <c r="B56" s="61" t="s">
        <v>115</v>
      </c>
      <c r="C56" s="62"/>
      <c r="D56" s="28"/>
      <c r="F56" s="37"/>
      <c r="G56" s="29"/>
      <c r="H56" s="29"/>
      <c r="I56" s="29"/>
      <c r="J56" s="48"/>
      <c r="K56" s="48"/>
    </row>
    <row r="57" spans="1:11" s="44" customFormat="1" ht="18" customHeight="1">
      <c r="A57" s="60"/>
      <c r="B57" s="61" t="s">
        <v>116</v>
      </c>
      <c r="C57" s="62"/>
      <c r="D57" s="28"/>
      <c r="F57" s="37"/>
      <c r="G57" s="29"/>
      <c r="H57" s="29"/>
      <c r="I57" s="29"/>
      <c r="J57" s="48"/>
      <c r="K57" s="48"/>
    </row>
    <row r="58" spans="1:11" s="41" customFormat="1" ht="15">
      <c r="A58" s="49"/>
      <c r="B58" s="18"/>
      <c r="C58" s="18"/>
      <c r="D58" s="18"/>
      <c r="E58" s="18"/>
      <c r="F58" s="36"/>
      <c r="G58" s="18"/>
      <c r="H58" s="18"/>
      <c r="I58" s="18"/>
      <c r="J58" s="45"/>
      <c r="K58" s="45"/>
    </row>
    <row r="59" spans="1:11" s="41" customFormat="1" ht="15">
      <c r="A59" s="49"/>
      <c r="B59" s="124" t="s">
        <v>117</v>
      </c>
      <c r="C59" s="124"/>
      <c r="D59" s="124"/>
      <c r="E59" s="124"/>
      <c r="F59" s="124"/>
      <c r="G59" s="124"/>
      <c r="H59" s="124"/>
      <c r="I59" s="124"/>
      <c r="J59" s="45"/>
      <c r="K59" s="45"/>
    </row>
    <row r="60" spans="1:11" s="41" customFormat="1" ht="15">
      <c r="A60" s="49"/>
      <c r="B60" s="45"/>
      <c r="C60" s="45"/>
      <c r="D60" s="45"/>
      <c r="E60" s="45"/>
      <c r="F60" s="47"/>
      <c r="G60" s="45"/>
      <c r="H60" s="45"/>
      <c r="I60" s="45"/>
      <c r="J60" s="45"/>
      <c r="K60" s="45"/>
    </row>
    <row r="61" spans="1:11" s="41" customFormat="1" ht="15">
      <c r="A61" s="49"/>
      <c r="B61" s="45"/>
      <c r="C61" s="45"/>
      <c r="D61" s="45"/>
      <c r="E61" s="45"/>
      <c r="F61" s="47"/>
      <c r="G61" s="45"/>
      <c r="H61" s="45"/>
      <c r="I61" s="45"/>
      <c r="J61" s="45"/>
      <c r="K61" s="45"/>
    </row>
    <row r="62" spans="1:11" s="41" customFormat="1" ht="15">
      <c r="A62" s="49"/>
      <c r="B62" s="58" t="s">
        <v>118</v>
      </c>
      <c r="C62" s="18"/>
      <c r="D62" s="18"/>
      <c r="E62" s="18"/>
      <c r="F62" s="36"/>
      <c r="G62" s="18"/>
      <c r="H62" s="18"/>
      <c r="I62" s="18"/>
      <c r="J62" s="45"/>
      <c r="K62" s="45"/>
    </row>
    <row r="63" spans="1:11" s="41" customFormat="1" ht="15">
      <c r="A63" s="49"/>
      <c r="B63" s="18"/>
      <c r="C63" s="18"/>
      <c r="D63" s="18"/>
      <c r="E63" s="18"/>
      <c r="F63" s="36"/>
      <c r="G63" s="18"/>
      <c r="H63" s="18"/>
      <c r="I63" s="18"/>
      <c r="J63" s="45"/>
      <c r="K63" s="45"/>
    </row>
    <row r="64" spans="1:11" s="41" customFormat="1" ht="15">
      <c r="A64" s="49"/>
      <c r="B64" s="59" t="s">
        <v>121</v>
      </c>
      <c r="C64" s="18"/>
      <c r="D64" s="18"/>
      <c r="E64" s="18"/>
      <c r="F64" s="36"/>
      <c r="G64" s="18"/>
      <c r="H64" s="18"/>
      <c r="I64" s="18"/>
      <c r="J64" s="45"/>
      <c r="K64" s="45"/>
    </row>
    <row r="65" spans="1:11" s="41" customFormat="1" ht="15">
      <c r="A65" s="49"/>
      <c r="B65" s="18"/>
      <c r="C65" s="18"/>
      <c r="D65" s="18"/>
      <c r="E65" s="18"/>
      <c r="F65" s="36"/>
      <c r="G65" s="18"/>
      <c r="H65" s="18"/>
      <c r="I65" s="18"/>
      <c r="J65" s="45"/>
      <c r="K65" s="45"/>
    </row>
    <row r="66" spans="1:11" s="44" customFormat="1" ht="18" customHeight="1">
      <c r="A66" s="60"/>
      <c r="B66" s="10" t="s">
        <v>119</v>
      </c>
      <c r="C66" s="63">
        <v>100</v>
      </c>
      <c r="D66" s="64"/>
      <c r="E66" s="30"/>
      <c r="F66" s="37"/>
      <c r="G66" s="29"/>
      <c r="H66" s="29"/>
      <c r="I66" s="29"/>
      <c r="J66" s="48"/>
      <c r="K66" s="48"/>
    </row>
    <row r="67" spans="1:11" s="44" customFormat="1" ht="18" customHeight="1">
      <c r="A67" s="60"/>
      <c r="B67" s="10" t="s">
        <v>120</v>
      </c>
      <c r="C67" s="63">
        <v>100</v>
      </c>
      <c r="D67" s="64"/>
      <c r="E67" s="30"/>
      <c r="F67" s="37"/>
      <c r="G67" s="29"/>
      <c r="H67" s="29"/>
      <c r="I67" s="29"/>
      <c r="J67" s="48"/>
      <c r="K67" s="48"/>
    </row>
    <row r="68" spans="1:11" s="44" customFormat="1" ht="30">
      <c r="A68" s="60"/>
      <c r="B68" s="10" t="s">
        <v>122</v>
      </c>
      <c r="C68" s="65">
        <v>1</v>
      </c>
      <c r="D68" s="66"/>
      <c r="E68" s="30"/>
      <c r="F68" s="37"/>
      <c r="G68" s="29"/>
      <c r="H68" s="29"/>
      <c r="I68" s="29"/>
      <c r="J68" s="48"/>
      <c r="K68" s="48"/>
    </row>
    <row r="69" spans="1:11" s="41" customFormat="1" ht="15">
      <c r="A69" s="49"/>
      <c r="B69" s="45"/>
      <c r="C69" s="45"/>
      <c r="D69" s="45"/>
      <c r="E69" s="45"/>
      <c r="F69" s="47"/>
      <c r="G69" s="45"/>
      <c r="H69" s="45"/>
      <c r="I69" s="45"/>
      <c r="J69" s="45"/>
      <c r="K69" s="45"/>
    </row>
    <row r="70" ht="15">
      <c r="B70" s="45" t="s">
        <v>123</v>
      </c>
    </row>
  </sheetData>
  <sheetProtection password="C78E" sheet="1" objects="1" scenarios="1"/>
  <mergeCells count="18">
    <mergeCell ref="A1:K1"/>
    <mergeCell ref="B30:J30"/>
    <mergeCell ref="C5:D5"/>
    <mergeCell ref="C6:D6"/>
    <mergeCell ref="C7:D7"/>
    <mergeCell ref="A44:K44"/>
    <mergeCell ref="A34:K34"/>
    <mergeCell ref="A3:B3"/>
    <mergeCell ref="C4:D4"/>
    <mergeCell ref="A9:B9"/>
    <mergeCell ref="A33:K33"/>
    <mergeCell ref="A45:K45"/>
    <mergeCell ref="B59:I59"/>
    <mergeCell ref="A37:J37"/>
    <mergeCell ref="A39:J39"/>
    <mergeCell ref="A40:G40"/>
    <mergeCell ref="A42:K42"/>
    <mergeCell ref="A38:K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91"/>
  <sheetViews>
    <sheetView zoomScalePageLayoutView="0" workbookViewId="0" topLeftCell="A40">
      <selection activeCell="A38" sqref="A38"/>
    </sheetView>
  </sheetViews>
  <sheetFormatPr defaultColWidth="9.140625" defaultRowHeight="15"/>
  <cols>
    <col min="1" max="8" width="20.7109375" style="41" customWidth="1"/>
    <col min="9" max="16384" width="9.140625" style="41" customWidth="1"/>
  </cols>
  <sheetData>
    <row r="1" spans="1:8" ht="15.75">
      <c r="A1" s="143" t="s">
        <v>87</v>
      </c>
      <c r="B1" s="143"/>
      <c r="C1" s="143"/>
      <c r="D1" s="143"/>
      <c r="E1" s="143"/>
      <c r="F1" s="143"/>
      <c r="G1" s="45"/>
      <c r="H1" s="45"/>
    </row>
    <row r="2" spans="1:8" ht="15">
      <c r="A2" s="45"/>
      <c r="B2" s="45"/>
      <c r="C2" s="45"/>
      <c r="D2" s="45"/>
      <c r="E2" s="45"/>
      <c r="F2" s="45"/>
      <c r="G2" s="45"/>
      <c r="H2" s="45"/>
    </row>
    <row r="3" spans="1:8" ht="1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45"/>
      <c r="H3" s="45"/>
    </row>
    <row r="4" spans="1:8" s="44" customFormat="1" ht="75">
      <c r="A4" s="92" t="s">
        <v>14</v>
      </c>
      <c r="B4" s="92" t="s">
        <v>15</v>
      </c>
      <c r="C4" s="92" t="s">
        <v>16</v>
      </c>
      <c r="D4" s="92" t="s">
        <v>17</v>
      </c>
      <c r="E4" s="92" t="s">
        <v>18</v>
      </c>
      <c r="F4" s="92" t="s">
        <v>19</v>
      </c>
      <c r="G4" s="48"/>
      <c r="H4" s="48"/>
    </row>
    <row r="5" spans="1:8" ht="18" customHeight="1">
      <c r="A5" s="93"/>
      <c r="B5" s="93"/>
      <c r="C5" s="93"/>
      <c r="D5" s="93"/>
      <c r="E5" s="88"/>
      <c r="F5" s="90"/>
      <c r="G5" s="45"/>
      <c r="H5" s="45"/>
    </row>
    <row r="6" spans="1:8" ht="18" customHeight="1">
      <c r="A6" s="93"/>
      <c r="B6" s="93"/>
      <c r="C6" s="93"/>
      <c r="D6" s="93"/>
      <c r="E6" s="88"/>
      <c r="F6" s="90"/>
      <c r="G6" s="45"/>
      <c r="H6" s="45"/>
    </row>
    <row r="7" spans="1:8" ht="18" customHeight="1">
      <c r="A7" s="93"/>
      <c r="B7" s="93"/>
      <c r="C7" s="93"/>
      <c r="D7" s="93"/>
      <c r="E7" s="88"/>
      <c r="F7" s="90"/>
      <c r="G7" s="45"/>
      <c r="H7" s="45"/>
    </row>
    <row r="8" spans="1:8" ht="18" customHeight="1">
      <c r="A8" s="93"/>
      <c r="B8" s="93"/>
      <c r="C8" s="93"/>
      <c r="D8" s="93"/>
      <c r="E8" s="88"/>
      <c r="F8" s="90"/>
      <c r="G8" s="45"/>
      <c r="H8" s="45"/>
    </row>
    <row r="9" spans="1:8" ht="18" customHeight="1">
      <c r="A9" s="144" t="s">
        <v>124</v>
      </c>
      <c r="B9" s="145"/>
      <c r="C9" s="145"/>
      <c r="D9" s="146"/>
      <c r="E9" s="89">
        <f>SUM(E5:E8)</f>
        <v>0</v>
      </c>
      <c r="F9" s="91">
        <f>SUM(F5:F8)</f>
        <v>0</v>
      </c>
      <c r="G9" s="45"/>
      <c r="H9" s="45"/>
    </row>
    <row r="10" spans="1:8" ht="15">
      <c r="A10" s="45"/>
      <c r="B10" s="45"/>
      <c r="C10" s="45"/>
      <c r="D10" s="45"/>
      <c r="E10" s="45"/>
      <c r="F10" s="45"/>
      <c r="G10" s="45"/>
      <c r="H10" s="45"/>
    </row>
    <row r="11" spans="1:8" ht="15">
      <c r="A11" s="94" t="s">
        <v>53</v>
      </c>
      <c r="B11" s="45"/>
      <c r="C11" s="45"/>
      <c r="D11" s="45"/>
      <c r="E11" s="45"/>
      <c r="F11" s="45"/>
      <c r="G11" s="45"/>
      <c r="H11" s="45"/>
    </row>
    <row r="12" spans="1:8" ht="30" customHeight="1">
      <c r="A12" s="141" t="s">
        <v>65</v>
      </c>
      <c r="B12" s="141"/>
      <c r="C12" s="141"/>
      <c r="D12" s="141"/>
      <c r="E12" s="141"/>
      <c r="F12" s="141"/>
      <c r="G12" s="45"/>
      <c r="H12" s="45"/>
    </row>
    <row r="13" spans="1:8" ht="30" customHeight="1">
      <c r="A13" s="140" t="s">
        <v>148</v>
      </c>
      <c r="B13" s="140"/>
      <c r="C13" s="140"/>
      <c r="D13" s="140"/>
      <c r="E13" s="140"/>
      <c r="F13" s="140"/>
      <c r="G13" s="48"/>
      <c r="H13" s="48"/>
    </row>
    <row r="14" spans="1:8" ht="15">
      <c r="A14" s="45" t="s">
        <v>149</v>
      </c>
      <c r="B14" s="45"/>
      <c r="C14" s="45"/>
      <c r="D14" s="45"/>
      <c r="E14" s="45"/>
      <c r="F14" s="45"/>
      <c r="G14" s="45"/>
      <c r="H14" s="45"/>
    </row>
    <row r="15" spans="1:8" ht="15">
      <c r="A15" s="45"/>
      <c r="B15" s="45"/>
      <c r="C15" s="45"/>
      <c r="D15" s="45"/>
      <c r="E15" s="45"/>
      <c r="F15" s="45"/>
      <c r="G15" s="45"/>
      <c r="H15" s="45"/>
    </row>
    <row r="16" spans="1:8" ht="15">
      <c r="A16" s="45"/>
      <c r="B16" s="45"/>
      <c r="C16" s="45"/>
      <c r="D16" s="45"/>
      <c r="E16" s="45"/>
      <c r="F16" s="45"/>
      <c r="G16" s="45"/>
      <c r="H16" s="45"/>
    </row>
    <row r="17" spans="1:8" ht="15.75">
      <c r="A17" s="142" t="s">
        <v>88</v>
      </c>
      <c r="B17" s="142"/>
      <c r="C17" s="142"/>
      <c r="D17" s="142"/>
      <c r="E17" s="142"/>
      <c r="F17" s="142"/>
      <c r="G17" s="45"/>
      <c r="H17" s="45"/>
    </row>
    <row r="18" spans="1:8" ht="15">
      <c r="A18" s="45"/>
      <c r="B18" s="45"/>
      <c r="C18" s="45"/>
      <c r="D18" s="45"/>
      <c r="E18" s="45"/>
      <c r="F18" s="45"/>
      <c r="G18" s="45"/>
      <c r="H18" s="45"/>
    </row>
    <row r="19" spans="1:8" ht="1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</row>
    <row r="20" spans="1:8" s="44" customFormat="1" ht="79.5" customHeight="1">
      <c r="A20" s="92" t="s">
        <v>20</v>
      </c>
      <c r="B20" s="92" t="s">
        <v>66</v>
      </c>
      <c r="C20" s="95" t="s">
        <v>21</v>
      </c>
      <c r="D20" s="95" t="s">
        <v>22</v>
      </c>
      <c r="E20" s="95" t="s">
        <v>23</v>
      </c>
      <c r="F20" s="95" t="s">
        <v>24</v>
      </c>
      <c r="G20" s="92" t="s">
        <v>25</v>
      </c>
      <c r="H20" s="92" t="s">
        <v>26</v>
      </c>
    </row>
    <row r="21" spans="1:8" ht="18" customHeight="1">
      <c r="A21" s="93"/>
      <c r="B21" s="93"/>
      <c r="C21" s="93"/>
      <c r="D21" s="93"/>
      <c r="E21" s="93"/>
      <c r="F21" s="96"/>
      <c r="G21" s="93"/>
      <c r="H21" s="106"/>
    </row>
    <row r="22" spans="1:8" ht="18" customHeight="1">
      <c r="A22" s="93"/>
      <c r="B22" s="93"/>
      <c r="C22" s="93"/>
      <c r="D22" s="93"/>
      <c r="E22" s="93"/>
      <c r="F22" s="96"/>
      <c r="G22" s="93"/>
      <c r="H22" s="106"/>
    </row>
    <row r="23" spans="1:8" ht="18" customHeight="1">
      <c r="A23" s="93"/>
      <c r="B23" s="93"/>
      <c r="C23" s="93"/>
      <c r="D23" s="93"/>
      <c r="E23" s="93"/>
      <c r="F23" s="96"/>
      <c r="G23" s="93"/>
      <c r="H23" s="106"/>
    </row>
    <row r="24" spans="1:8" ht="18" customHeight="1">
      <c r="A24" s="93"/>
      <c r="B24" s="93"/>
      <c r="C24" s="93"/>
      <c r="D24" s="93"/>
      <c r="E24" s="93"/>
      <c r="F24" s="96"/>
      <c r="G24" s="93"/>
      <c r="H24" s="106"/>
    </row>
    <row r="25" spans="1:8" ht="15">
      <c r="A25" s="144" t="s">
        <v>124</v>
      </c>
      <c r="B25" s="145"/>
      <c r="C25" s="145"/>
      <c r="D25" s="145"/>
      <c r="E25" s="145"/>
      <c r="F25" s="146"/>
      <c r="G25" s="97">
        <f>SUM(G21:G24)</f>
        <v>0</v>
      </c>
      <c r="H25" s="98">
        <f>SUM(H21:H24)</f>
        <v>0</v>
      </c>
    </row>
    <row r="26" spans="1:8" ht="15">
      <c r="A26" s="45"/>
      <c r="B26" s="45"/>
      <c r="C26" s="45"/>
      <c r="D26" s="45"/>
      <c r="E26" s="45"/>
      <c r="F26" s="45"/>
      <c r="G26" s="45"/>
      <c r="H26" s="45"/>
    </row>
    <row r="27" spans="1:8" ht="15">
      <c r="A27" s="99" t="s">
        <v>53</v>
      </c>
      <c r="B27" s="45"/>
      <c r="C27" s="45"/>
      <c r="D27" s="45"/>
      <c r="E27" s="45"/>
      <c r="F27" s="45"/>
      <c r="G27" s="45"/>
      <c r="H27" s="45"/>
    </row>
    <row r="28" spans="1:8" ht="30" customHeight="1">
      <c r="A28" s="141" t="s">
        <v>67</v>
      </c>
      <c r="B28" s="141"/>
      <c r="C28" s="141"/>
      <c r="D28" s="141"/>
      <c r="E28" s="141"/>
      <c r="F28" s="141"/>
      <c r="G28" s="141"/>
      <c r="H28" s="141"/>
    </row>
    <row r="29" spans="1:8" ht="30" customHeight="1">
      <c r="A29" s="141" t="s">
        <v>68</v>
      </c>
      <c r="B29" s="141"/>
      <c r="C29" s="141"/>
      <c r="D29" s="141"/>
      <c r="E29" s="141"/>
      <c r="F29" s="141"/>
      <c r="G29" s="141"/>
      <c r="H29" s="141"/>
    </row>
    <row r="30" spans="1:8" ht="15">
      <c r="A30" s="45"/>
      <c r="B30" s="45"/>
      <c r="C30" s="45"/>
      <c r="D30" s="45"/>
      <c r="E30" s="45"/>
      <c r="F30" s="45"/>
      <c r="G30" s="45"/>
      <c r="H30" s="45"/>
    </row>
    <row r="31" spans="1:8" ht="15">
      <c r="A31" s="45"/>
      <c r="B31" s="45"/>
      <c r="C31" s="45"/>
      <c r="D31" s="45"/>
      <c r="E31" s="45"/>
      <c r="F31" s="45"/>
      <c r="G31" s="45"/>
      <c r="H31" s="45"/>
    </row>
    <row r="32" spans="1:8" ht="15.75">
      <c r="A32" s="142" t="s">
        <v>89</v>
      </c>
      <c r="B32" s="142"/>
      <c r="C32" s="142"/>
      <c r="D32" s="142"/>
      <c r="E32" s="142"/>
      <c r="F32" s="142"/>
      <c r="G32" s="45"/>
      <c r="H32" s="45"/>
    </row>
    <row r="33" spans="1:8" ht="15">
      <c r="A33" s="45"/>
      <c r="B33" s="45"/>
      <c r="C33" s="45"/>
      <c r="D33" s="45"/>
      <c r="E33" s="45"/>
      <c r="F33" s="45"/>
      <c r="G33" s="45"/>
      <c r="H33" s="45"/>
    </row>
    <row r="34" spans="1:8" ht="15">
      <c r="A34" s="100">
        <v>1</v>
      </c>
      <c r="B34" s="100">
        <v>2</v>
      </c>
      <c r="C34" s="100">
        <v>3</v>
      </c>
      <c r="D34" s="100">
        <v>4</v>
      </c>
      <c r="E34" s="100">
        <v>5</v>
      </c>
      <c r="F34" s="100">
        <v>6</v>
      </c>
      <c r="G34" s="45"/>
      <c r="H34" s="45"/>
    </row>
    <row r="35" spans="1:8" s="44" customFormat="1" ht="45">
      <c r="A35" s="92" t="s">
        <v>27</v>
      </c>
      <c r="B35" s="101" t="s">
        <v>28</v>
      </c>
      <c r="C35" s="101" t="s">
        <v>29</v>
      </c>
      <c r="D35" s="101" t="s">
        <v>30</v>
      </c>
      <c r="E35" s="101" t="s">
        <v>31</v>
      </c>
      <c r="F35" s="101" t="s">
        <v>32</v>
      </c>
      <c r="G35" s="48"/>
      <c r="H35" s="48"/>
    </row>
    <row r="36" spans="1:8" ht="18" customHeight="1">
      <c r="A36" s="102"/>
      <c r="B36" s="102"/>
      <c r="C36" s="102"/>
      <c r="D36" s="102"/>
      <c r="E36" s="102"/>
      <c r="F36" s="102"/>
      <c r="G36" s="45"/>
      <c r="H36" s="45"/>
    </row>
    <row r="37" spans="1:8" ht="18" customHeight="1">
      <c r="A37" s="102"/>
      <c r="B37" s="102"/>
      <c r="C37" s="102"/>
      <c r="D37" s="102"/>
      <c r="E37" s="102"/>
      <c r="F37" s="102"/>
      <c r="G37" s="45"/>
      <c r="H37" s="45"/>
    </row>
    <row r="38" spans="1:8" ht="18" customHeight="1">
      <c r="A38" s="102"/>
      <c r="B38" s="102"/>
      <c r="C38" s="102"/>
      <c r="D38" s="102"/>
      <c r="E38" s="102"/>
      <c r="F38" s="102"/>
      <c r="G38" s="45"/>
      <c r="H38" s="45"/>
    </row>
    <row r="39" spans="1:8" ht="15">
      <c r="A39" s="45"/>
      <c r="B39" s="45"/>
      <c r="C39" s="45"/>
      <c r="D39" s="45"/>
      <c r="E39" s="45"/>
      <c r="F39" s="45"/>
      <c r="G39" s="45"/>
      <c r="H39" s="45"/>
    </row>
    <row r="40" spans="1:8" ht="15">
      <c r="A40" s="103" t="s">
        <v>53</v>
      </c>
      <c r="B40" s="45"/>
      <c r="C40" s="45"/>
      <c r="D40" s="45"/>
      <c r="E40" s="45"/>
      <c r="F40" s="45"/>
      <c r="G40" s="45"/>
      <c r="H40" s="45"/>
    </row>
    <row r="41" spans="1:8" ht="15">
      <c r="A41" s="104" t="s">
        <v>69</v>
      </c>
      <c r="B41" s="45"/>
      <c r="C41" s="45"/>
      <c r="D41" s="45"/>
      <c r="E41" s="45"/>
      <c r="F41" s="45"/>
      <c r="G41" s="45"/>
      <c r="H41" s="45"/>
    </row>
    <row r="42" spans="1:8" ht="15">
      <c r="A42" s="104" t="s">
        <v>70</v>
      </c>
      <c r="B42" s="45"/>
      <c r="C42" s="45"/>
      <c r="D42" s="45"/>
      <c r="E42" s="45"/>
      <c r="F42" s="45"/>
      <c r="G42" s="45"/>
      <c r="H42" s="45"/>
    </row>
    <row r="43" spans="1:8" ht="15">
      <c r="A43" s="104" t="s">
        <v>33</v>
      </c>
      <c r="B43" s="45"/>
      <c r="C43" s="45"/>
      <c r="D43" s="45"/>
      <c r="E43" s="45"/>
      <c r="F43" s="45"/>
      <c r="G43" s="45"/>
      <c r="H43" s="45"/>
    </row>
    <row r="44" spans="1:8" ht="15">
      <c r="A44" s="104" t="s">
        <v>34</v>
      </c>
      <c r="B44" s="105"/>
      <c r="C44" s="45"/>
      <c r="D44" s="45"/>
      <c r="E44" s="45"/>
      <c r="F44" s="45"/>
      <c r="G44" s="45"/>
      <c r="H44" s="45"/>
    </row>
    <row r="45" spans="1:8" ht="15">
      <c r="A45" s="104" t="s">
        <v>71</v>
      </c>
      <c r="B45" s="45"/>
      <c r="C45" s="45"/>
      <c r="D45" s="45"/>
      <c r="E45" s="45"/>
      <c r="F45" s="45"/>
      <c r="G45" s="45"/>
      <c r="H45" s="45"/>
    </row>
    <row r="46" spans="1:8" ht="30" customHeight="1">
      <c r="A46" s="140" t="s">
        <v>145</v>
      </c>
      <c r="B46" s="141"/>
      <c r="C46" s="141"/>
      <c r="D46" s="141"/>
      <c r="E46" s="141"/>
      <c r="F46" s="141"/>
      <c r="G46" s="45"/>
      <c r="H46" s="45"/>
    </row>
    <row r="47" spans="1:8" ht="15">
      <c r="A47" s="45"/>
      <c r="B47" s="45"/>
      <c r="C47" s="45"/>
      <c r="D47" s="45"/>
      <c r="E47" s="45"/>
      <c r="F47" s="45"/>
      <c r="G47" s="45"/>
      <c r="H47" s="45"/>
    </row>
    <row r="48" spans="1:8" ht="15">
      <c r="A48" s="45"/>
      <c r="B48" s="45"/>
      <c r="C48" s="45"/>
      <c r="D48" s="45"/>
      <c r="E48" s="45"/>
      <c r="F48" s="45"/>
      <c r="G48" s="45"/>
      <c r="H48" s="45"/>
    </row>
    <row r="49" spans="1:8" ht="15">
      <c r="A49" s="45"/>
      <c r="B49" s="45"/>
      <c r="C49" s="45"/>
      <c r="D49" s="45"/>
      <c r="E49" s="45"/>
      <c r="F49" s="45"/>
      <c r="G49" s="45"/>
      <c r="H49" s="45"/>
    </row>
    <row r="50" spans="1:8" ht="15">
      <c r="A50" s="45"/>
      <c r="B50" s="45"/>
      <c r="C50" s="45"/>
      <c r="D50" s="45"/>
      <c r="E50" s="45"/>
      <c r="F50" s="45"/>
      <c r="G50" s="45"/>
      <c r="H50" s="45"/>
    </row>
    <row r="51" spans="1:8" ht="15">
      <c r="A51" s="45"/>
      <c r="B51" s="45"/>
      <c r="C51" s="45"/>
      <c r="D51" s="45"/>
      <c r="E51" s="45"/>
      <c r="F51" s="45"/>
      <c r="G51" s="45"/>
      <c r="H51" s="45"/>
    </row>
    <row r="52" spans="1:8" ht="15">
      <c r="A52" s="45"/>
      <c r="B52" s="45"/>
      <c r="C52" s="45"/>
      <c r="D52" s="45"/>
      <c r="E52" s="45"/>
      <c r="F52" s="45"/>
      <c r="G52" s="45"/>
      <c r="H52" s="45"/>
    </row>
    <row r="53" spans="1:8" ht="15">
      <c r="A53" s="45"/>
      <c r="B53" s="45"/>
      <c r="C53" s="45"/>
      <c r="D53" s="45"/>
      <c r="E53" s="45"/>
      <c r="F53" s="45"/>
      <c r="G53" s="45"/>
      <c r="H53" s="45"/>
    </row>
    <row r="54" spans="1:8" ht="15">
      <c r="A54" s="45"/>
      <c r="B54" s="45"/>
      <c r="C54" s="45"/>
      <c r="D54" s="45"/>
      <c r="E54" s="45"/>
      <c r="F54" s="45"/>
      <c r="G54" s="45"/>
      <c r="H54" s="45"/>
    </row>
    <row r="55" spans="1:8" ht="15">
      <c r="A55" s="45"/>
      <c r="B55" s="45"/>
      <c r="C55" s="45"/>
      <c r="D55" s="45"/>
      <c r="E55" s="45"/>
      <c r="F55" s="45"/>
      <c r="G55" s="45"/>
      <c r="H55" s="45"/>
    </row>
    <row r="56" spans="1:8" ht="15">
      <c r="A56" s="45"/>
      <c r="B56" s="45"/>
      <c r="C56" s="45"/>
      <c r="D56" s="45"/>
      <c r="E56" s="45"/>
      <c r="F56" s="45"/>
      <c r="G56" s="45"/>
      <c r="H56" s="45"/>
    </row>
    <row r="57" spans="1:8" ht="15">
      <c r="A57" s="45"/>
      <c r="B57" s="45"/>
      <c r="C57" s="45"/>
      <c r="D57" s="45"/>
      <c r="E57" s="45"/>
      <c r="F57" s="45"/>
      <c r="G57" s="45"/>
      <c r="H57" s="45"/>
    </row>
    <row r="58" spans="1:8" ht="15">
      <c r="A58" s="45"/>
      <c r="B58" s="45"/>
      <c r="C58" s="45"/>
      <c r="D58" s="45"/>
      <c r="E58" s="45"/>
      <c r="F58" s="45"/>
      <c r="G58" s="45"/>
      <c r="H58" s="45"/>
    </row>
    <row r="59" spans="1:8" ht="15">
      <c r="A59" s="45"/>
      <c r="B59" s="45"/>
      <c r="C59" s="45"/>
      <c r="D59" s="45"/>
      <c r="E59" s="45"/>
      <c r="F59" s="45"/>
      <c r="G59" s="45"/>
      <c r="H59" s="45"/>
    </row>
    <row r="60" spans="1:8" ht="15">
      <c r="A60" s="45"/>
      <c r="B60" s="45"/>
      <c r="C60" s="45"/>
      <c r="D60" s="45"/>
      <c r="E60" s="45"/>
      <c r="F60" s="45"/>
      <c r="G60" s="45"/>
      <c r="H60" s="45"/>
    </row>
    <row r="61" spans="1:8" ht="15">
      <c r="A61" s="45"/>
      <c r="B61" s="45"/>
      <c r="C61" s="45"/>
      <c r="D61" s="45"/>
      <c r="E61" s="45"/>
      <c r="F61" s="45"/>
      <c r="G61" s="45"/>
      <c r="H61" s="45"/>
    </row>
    <row r="62" spans="1:8" ht="15">
      <c r="A62" s="45"/>
      <c r="B62" s="45"/>
      <c r="C62" s="45"/>
      <c r="D62" s="45"/>
      <c r="E62" s="45"/>
      <c r="F62" s="45"/>
      <c r="G62" s="45"/>
      <c r="H62" s="45"/>
    </row>
    <row r="63" spans="1:8" ht="15">
      <c r="A63" s="45"/>
      <c r="B63" s="45"/>
      <c r="C63" s="45"/>
      <c r="D63" s="45"/>
      <c r="E63" s="45"/>
      <c r="F63" s="45"/>
      <c r="G63" s="45"/>
      <c r="H63" s="45"/>
    </row>
    <row r="64" spans="1:8" ht="15">
      <c r="A64" s="45"/>
      <c r="B64" s="45"/>
      <c r="C64" s="45"/>
      <c r="D64" s="45"/>
      <c r="E64" s="45"/>
      <c r="F64" s="45"/>
      <c r="G64" s="45"/>
      <c r="H64" s="45"/>
    </row>
    <row r="65" spans="1:8" ht="15">
      <c r="A65" s="45"/>
      <c r="B65" s="45"/>
      <c r="C65" s="45"/>
      <c r="D65" s="45"/>
      <c r="E65" s="45"/>
      <c r="F65" s="45"/>
      <c r="G65" s="45"/>
      <c r="H65" s="45"/>
    </row>
    <row r="66" spans="1:8" ht="15">
      <c r="A66" s="45"/>
      <c r="B66" s="45"/>
      <c r="C66" s="45"/>
      <c r="D66" s="45"/>
      <c r="E66" s="45"/>
      <c r="F66" s="45"/>
      <c r="G66" s="45"/>
      <c r="H66" s="45"/>
    </row>
    <row r="67" spans="1:8" ht="15">
      <c r="A67" s="45"/>
      <c r="B67" s="45"/>
      <c r="C67" s="45"/>
      <c r="D67" s="45"/>
      <c r="E67" s="45"/>
      <c r="F67" s="45"/>
      <c r="G67" s="45"/>
      <c r="H67" s="45"/>
    </row>
    <row r="68" spans="1:8" ht="15">
      <c r="A68" s="45"/>
      <c r="B68" s="45"/>
      <c r="C68" s="45"/>
      <c r="D68" s="45"/>
      <c r="E68" s="45"/>
      <c r="F68" s="45"/>
      <c r="G68" s="45"/>
      <c r="H68" s="45"/>
    </row>
    <row r="69" spans="1:8" ht="15">
      <c r="A69" s="45"/>
      <c r="B69" s="45"/>
      <c r="C69" s="45"/>
      <c r="D69" s="45"/>
      <c r="E69" s="45"/>
      <c r="F69" s="45"/>
      <c r="G69" s="45"/>
      <c r="H69" s="45"/>
    </row>
    <row r="70" spans="1:8" ht="15">
      <c r="A70" s="45"/>
      <c r="B70" s="45"/>
      <c r="C70" s="45"/>
      <c r="D70" s="45"/>
      <c r="E70" s="45"/>
      <c r="F70" s="45"/>
      <c r="G70" s="45"/>
      <c r="H70" s="45"/>
    </row>
    <row r="71" spans="1:8" ht="15">
      <c r="A71" s="45"/>
      <c r="B71" s="45"/>
      <c r="C71" s="45"/>
      <c r="D71" s="45"/>
      <c r="E71" s="45"/>
      <c r="F71" s="45"/>
      <c r="G71" s="45"/>
      <c r="H71" s="45"/>
    </row>
    <row r="72" spans="1:8" ht="15">
      <c r="A72" s="45"/>
      <c r="B72" s="45"/>
      <c r="C72" s="45"/>
      <c r="D72" s="45"/>
      <c r="E72" s="45"/>
      <c r="F72" s="45"/>
      <c r="G72" s="45"/>
      <c r="H72" s="45"/>
    </row>
    <row r="73" spans="1:8" ht="15">
      <c r="A73" s="45"/>
      <c r="B73" s="45"/>
      <c r="C73" s="45"/>
      <c r="D73" s="45"/>
      <c r="E73" s="45"/>
      <c r="F73" s="45"/>
      <c r="G73" s="45"/>
      <c r="H73" s="45"/>
    </row>
    <row r="74" spans="1:8" ht="15">
      <c r="A74" s="45"/>
      <c r="B74" s="45"/>
      <c r="C74" s="45"/>
      <c r="D74" s="45"/>
      <c r="E74" s="45"/>
      <c r="F74" s="45"/>
      <c r="G74" s="45"/>
      <c r="H74" s="45"/>
    </row>
    <row r="75" spans="1:8" ht="15">
      <c r="A75" s="45"/>
      <c r="B75" s="45"/>
      <c r="C75" s="45"/>
      <c r="D75" s="45"/>
      <c r="E75" s="45"/>
      <c r="F75" s="45"/>
      <c r="G75" s="45"/>
      <c r="H75" s="45"/>
    </row>
    <row r="76" spans="1:8" ht="15">
      <c r="A76" s="45"/>
      <c r="B76" s="45"/>
      <c r="C76" s="45"/>
      <c r="D76" s="45"/>
      <c r="E76" s="45"/>
      <c r="F76" s="45"/>
      <c r="G76" s="45"/>
      <c r="H76" s="45"/>
    </row>
    <row r="77" spans="1:8" ht="15">
      <c r="A77" s="45"/>
      <c r="B77" s="45"/>
      <c r="C77" s="45"/>
      <c r="D77" s="45"/>
      <c r="E77" s="45"/>
      <c r="F77" s="45"/>
      <c r="G77" s="45"/>
      <c r="H77" s="45"/>
    </row>
    <row r="78" spans="1:8" ht="15">
      <c r="A78" s="45"/>
      <c r="B78" s="45"/>
      <c r="C78" s="45"/>
      <c r="D78" s="45"/>
      <c r="E78" s="45"/>
      <c r="F78" s="45"/>
      <c r="G78" s="45"/>
      <c r="H78" s="45"/>
    </row>
    <row r="79" spans="1:8" ht="15">
      <c r="A79" s="45"/>
      <c r="B79" s="45"/>
      <c r="C79" s="45"/>
      <c r="D79" s="45"/>
      <c r="E79" s="45"/>
      <c r="F79" s="45"/>
      <c r="G79" s="45"/>
      <c r="H79" s="45"/>
    </row>
    <row r="80" spans="1:8" ht="15">
      <c r="A80" s="45"/>
      <c r="B80" s="45"/>
      <c r="C80" s="45"/>
      <c r="D80" s="45"/>
      <c r="E80" s="45"/>
      <c r="F80" s="45"/>
      <c r="G80" s="45"/>
      <c r="H80" s="45"/>
    </row>
    <row r="81" spans="1:8" ht="15">
      <c r="A81" s="45"/>
      <c r="B81" s="45"/>
      <c r="C81" s="45"/>
      <c r="D81" s="45"/>
      <c r="E81" s="45"/>
      <c r="F81" s="45"/>
      <c r="G81" s="45"/>
      <c r="H81" s="45"/>
    </row>
    <row r="82" spans="1:8" ht="15">
      <c r="A82" s="45"/>
      <c r="B82" s="45"/>
      <c r="C82" s="45"/>
      <c r="D82" s="45"/>
      <c r="E82" s="45"/>
      <c r="F82" s="45"/>
      <c r="G82" s="45"/>
      <c r="H82" s="45"/>
    </row>
    <row r="83" spans="1:8" ht="15">
      <c r="A83" s="45"/>
      <c r="B83" s="45"/>
      <c r="C83" s="45"/>
      <c r="D83" s="45"/>
      <c r="E83" s="45"/>
      <c r="F83" s="45"/>
      <c r="G83" s="45"/>
      <c r="H83" s="45"/>
    </row>
    <row r="84" spans="1:8" ht="15">
      <c r="A84" s="45"/>
      <c r="B84" s="45"/>
      <c r="C84" s="45"/>
      <c r="D84" s="45"/>
      <c r="E84" s="45"/>
      <c r="F84" s="45"/>
      <c r="G84" s="45"/>
      <c r="H84" s="45"/>
    </row>
    <row r="85" spans="1:8" ht="15">
      <c r="A85" s="45"/>
      <c r="B85" s="45"/>
      <c r="C85" s="45"/>
      <c r="D85" s="45"/>
      <c r="E85" s="45"/>
      <c r="F85" s="45"/>
      <c r="G85" s="45"/>
      <c r="H85" s="45"/>
    </row>
    <row r="86" spans="1:8" ht="15">
      <c r="A86" s="45"/>
      <c r="B86" s="45"/>
      <c r="C86" s="45"/>
      <c r="D86" s="45"/>
      <c r="E86" s="45"/>
      <c r="F86" s="45"/>
      <c r="G86" s="45"/>
      <c r="H86" s="45"/>
    </row>
    <row r="87" spans="1:8" ht="15">
      <c r="A87" s="45"/>
      <c r="B87" s="45"/>
      <c r="C87" s="45"/>
      <c r="D87" s="45"/>
      <c r="E87" s="45"/>
      <c r="F87" s="45"/>
      <c r="G87" s="45"/>
      <c r="H87" s="45"/>
    </row>
    <row r="88" spans="1:8" ht="15">
      <c r="A88" s="45"/>
      <c r="B88" s="45"/>
      <c r="C88" s="45"/>
      <c r="D88" s="45"/>
      <c r="E88" s="45"/>
      <c r="F88" s="45"/>
      <c r="G88" s="45"/>
      <c r="H88" s="45"/>
    </row>
    <row r="89" spans="1:8" ht="15">
      <c r="A89" s="45"/>
      <c r="B89" s="45"/>
      <c r="C89" s="45"/>
      <c r="D89" s="45"/>
      <c r="E89" s="45"/>
      <c r="F89" s="45"/>
      <c r="G89" s="45"/>
      <c r="H89" s="45"/>
    </row>
    <row r="90" spans="1:8" ht="15">
      <c r="A90" s="45"/>
      <c r="B90" s="45"/>
      <c r="C90" s="45"/>
      <c r="D90" s="45"/>
      <c r="E90" s="45"/>
      <c r="F90" s="45"/>
      <c r="G90" s="45"/>
      <c r="H90" s="45"/>
    </row>
    <row r="91" spans="1:8" ht="15">
      <c r="A91" s="45"/>
      <c r="B91" s="45"/>
      <c r="C91" s="45"/>
      <c r="D91" s="45"/>
      <c r="E91" s="45"/>
      <c r="F91" s="45"/>
      <c r="G91" s="45"/>
      <c r="H91" s="45"/>
    </row>
  </sheetData>
  <sheetProtection/>
  <mergeCells count="10">
    <mergeCell ref="A46:F46"/>
    <mergeCell ref="A28:H28"/>
    <mergeCell ref="A29:H29"/>
    <mergeCell ref="A32:F32"/>
    <mergeCell ref="A1:F1"/>
    <mergeCell ref="A12:F12"/>
    <mergeCell ref="A17:F17"/>
    <mergeCell ref="A9:D9"/>
    <mergeCell ref="A25:F25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20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77.28125" style="44" customWidth="1"/>
    <col min="2" max="2" width="23.421875" style="44" customWidth="1"/>
    <col min="3" max="16384" width="9.140625" style="44" customWidth="1"/>
  </cols>
  <sheetData>
    <row r="1" spans="1:2" ht="15.75">
      <c r="A1" s="147" t="s">
        <v>92</v>
      </c>
      <c r="B1" s="147"/>
    </row>
    <row r="2" ht="15">
      <c r="A2" s="76"/>
    </row>
    <row r="3" spans="1:2" ht="45">
      <c r="A3" s="81" t="s">
        <v>146</v>
      </c>
      <c r="B3" s="75" t="s">
        <v>93</v>
      </c>
    </row>
    <row r="4" spans="1:2" ht="18" customHeight="1">
      <c r="A4" s="77" t="s">
        <v>95</v>
      </c>
      <c r="B4" s="84">
        <v>0</v>
      </c>
    </row>
    <row r="5" spans="1:2" ht="18" customHeight="1">
      <c r="A5" s="78" t="s">
        <v>96</v>
      </c>
      <c r="B5" s="84">
        <v>0</v>
      </c>
    </row>
    <row r="6" spans="1:2" ht="18" customHeight="1">
      <c r="A6" s="77" t="s">
        <v>97</v>
      </c>
      <c r="B6" s="84">
        <v>0</v>
      </c>
    </row>
    <row r="7" spans="1:2" ht="18" customHeight="1">
      <c r="A7" s="78" t="s">
        <v>98</v>
      </c>
      <c r="B7" s="84">
        <v>0</v>
      </c>
    </row>
    <row r="8" spans="1:2" ht="18" customHeight="1">
      <c r="A8" s="78" t="s">
        <v>99</v>
      </c>
      <c r="B8" s="84">
        <v>0</v>
      </c>
    </row>
    <row r="9" spans="1:2" ht="18" customHeight="1">
      <c r="A9" s="78" t="s">
        <v>100</v>
      </c>
      <c r="B9" s="84">
        <v>0</v>
      </c>
    </row>
    <row r="10" spans="1:2" ht="18" customHeight="1">
      <c r="A10" s="78" t="s">
        <v>101</v>
      </c>
      <c r="B10" s="84">
        <v>0</v>
      </c>
    </row>
    <row r="11" spans="1:2" ht="18" customHeight="1">
      <c r="A11" s="78" t="s">
        <v>102</v>
      </c>
      <c r="B11" s="84">
        <v>0</v>
      </c>
    </row>
    <row r="12" spans="1:2" ht="18" customHeight="1">
      <c r="A12" s="78" t="s">
        <v>103</v>
      </c>
      <c r="B12" s="85">
        <v>0</v>
      </c>
    </row>
    <row r="13" spans="1:2" ht="18" customHeight="1">
      <c r="A13" s="78" t="s">
        <v>104</v>
      </c>
      <c r="B13" s="85">
        <v>0</v>
      </c>
    </row>
    <row r="14" spans="1:2" ht="18" customHeight="1">
      <c r="A14" s="78" t="s">
        <v>105</v>
      </c>
      <c r="B14" s="85">
        <v>0</v>
      </c>
    </row>
    <row r="15" spans="1:2" ht="18" customHeight="1">
      <c r="A15" s="78" t="s">
        <v>106</v>
      </c>
      <c r="B15" s="85">
        <v>0</v>
      </c>
    </row>
    <row r="16" spans="1:2" ht="18" customHeight="1">
      <c r="A16" s="78" t="s">
        <v>107</v>
      </c>
      <c r="B16" s="85">
        <v>0</v>
      </c>
    </row>
    <row r="17" spans="1:2" ht="18" customHeight="1">
      <c r="A17" s="79" t="s">
        <v>124</v>
      </c>
      <c r="B17" s="83">
        <f>SUM(B4:B16)</f>
        <v>0</v>
      </c>
    </row>
    <row r="19" ht="15">
      <c r="A19" s="80" t="s">
        <v>53</v>
      </c>
    </row>
    <row r="20" spans="1:2" ht="31.5" customHeight="1">
      <c r="A20" s="148" t="s">
        <v>94</v>
      </c>
      <c r="B20" s="148"/>
    </row>
    <row r="21" s="48" customFormat="1" ht="15"/>
    <row r="22" s="48" customFormat="1" ht="15"/>
    <row r="23" s="48" customFormat="1" ht="15"/>
    <row r="24" s="48" customFormat="1" ht="15"/>
    <row r="25" s="48" customFormat="1" ht="15"/>
    <row r="26" s="48" customFormat="1" ht="15"/>
    <row r="27" s="48" customFormat="1" ht="15"/>
    <row r="28" s="48" customFormat="1" ht="15"/>
    <row r="29" s="48" customFormat="1" ht="15"/>
    <row r="30" s="48" customFormat="1" ht="15"/>
    <row r="31" s="48" customFormat="1" ht="15"/>
    <row r="32" s="48" customFormat="1" ht="15"/>
    <row r="33" s="48" customFormat="1" ht="15"/>
    <row r="34" s="48" customFormat="1" ht="15"/>
    <row r="35" s="48" customFormat="1" ht="15"/>
    <row r="36" s="48" customFormat="1" ht="15"/>
    <row r="37" s="48" customFormat="1" ht="15"/>
    <row r="38" s="48" customFormat="1" ht="15"/>
    <row r="39" s="48" customFormat="1" ht="15"/>
    <row r="40" s="48" customFormat="1" ht="15"/>
    <row r="41" s="48" customFormat="1" ht="15"/>
    <row r="42" s="48" customFormat="1" ht="15"/>
    <row r="43" s="48" customFormat="1" ht="15"/>
    <row r="44" s="48" customFormat="1" ht="15"/>
    <row r="45" s="48" customFormat="1" ht="15"/>
    <row r="46" s="48" customFormat="1" ht="15"/>
    <row r="47" s="48" customFormat="1" ht="15"/>
    <row r="48" s="48" customFormat="1" ht="15"/>
    <row r="49" s="48" customFormat="1" ht="15"/>
    <row r="50" s="48" customFormat="1" ht="15"/>
    <row r="51" s="48" customFormat="1" ht="15"/>
    <row r="52" s="48" customFormat="1" ht="15"/>
    <row r="53" s="48" customFormat="1" ht="15"/>
    <row r="54" s="48" customFormat="1" ht="15"/>
    <row r="55" s="48" customFormat="1" ht="15"/>
    <row r="56" s="48" customFormat="1" ht="15"/>
    <row r="57" s="48" customFormat="1" ht="15"/>
    <row r="58" s="48" customFormat="1" ht="15"/>
    <row r="59" s="48" customFormat="1" ht="15"/>
    <row r="60" s="48" customFormat="1" ht="15"/>
    <row r="61" s="48" customFormat="1" ht="15"/>
    <row r="62" s="48" customFormat="1" ht="15"/>
    <row r="63" s="48" customFormat="1" ht="15"/>
    <row r="64" s="48" customFormat="1" ht="15"/>
    <row r="65" s="48" customFormat="1" ht="15"/>
    <row r="66" s="48" customFormat="1" ht="15"/>
    <row r="67" s="48" customFormat="1" ht="15"/>
    <row r="68" s="48" customFormat="1" ht="15"/>
    <row r="69" s="48" customFormat="1" ht="15"/>
    <row r="70" s="48" customFormat="1" ht="15"/>
    <row r="71" s="48" customFormat="1" ht="15"/>
    <row r="72" s="48" customFormat="1" ht="15"/>
    <row r="73" s="48" customFormat="1" ht="15"/>
    <row r="74" s="48" customFormat="1" ht="15"/>
    <row r="75" s="48" customFormat="1" ht="15"/>
    <row r="76" s="48" customFormat="1" ht="15"/>
    <row r="77" s="48" customFormat="1" ht="15"/>
    <row r="78" s="48" customFormat="1" ht="15"/>
    <row r="79" s="48" customFormat="1" ht="15"/>
    <row r="80" s="48" customFormat="1" ht="15"/>
    <row r="81" s="48" customFormat="1" ht="15"/>
    <row r="82" s="48" customFormat="1" ht="15"/>
    <row r="83" s="48" customFormat="1" ht="15"/>
    <row r="84" s="48" customFormat="1" ht="15"/>
    <row r="85" s="48" customFormat="1" ht="15"/>
    <row r="86" s="48" customFormat="1" ht="15"/>
    <row r="87" s="48" customFormat="1" ht="15"/>
    <row r="88" s="48" customFormat="1" ht="15"/>
    <row r="89" s="48" customFormat="1" ht="15"/>
    <row r="90" s="48" customFormat="1" ht="15"/>
    <row r="91" s="48" customFormat="1" ht="15"/>
    <row r="92" s="48" customFormat="1" ht="15"/>
    <row r="93" s="48" customFormat="1" ht="15"/>
    <row r="94" s="48" customFormat="1" ht="15"/>
    <row r="95" s="48" customFormat="1" ht="15"/>
    <row r="96" s="48" customFormat="1" ht="15"/>
    <row r="97" s="48" customFormat="1" ht="15"/>
    <row r="98" s="48" customFormat="1" ht="15"/>
    <row r="99" s="48" customFormat="1" ht="15"/>
    <row r="100" s="48" customFormat="1" ht="15"/>
    <row r="101" s="48" customFormat="1" ht="15"/>
    <row r="102" s="48" customFormat="1" ht="15"/>
    <row r="103" s="48" customFormat="1" ht="15"/>
    <row r="104" s="48" customFormat="1" ht="15"/>
    <row r="105" s="48" customFormat="1" ht="15"/>
    <row r="106" s="48" customFormat="1" ht="15"/>
    <row r="107" s="48" customFormat="1" ht="15"/>
    <row r="108" s="48" customFormat="1" ht="15"/>
    <row r="109" s="48" customFormat="1" ht="15"/>
    <row r="110" s="48" customFormat="1" ht="15"/>
    <row r="111" s="48" customFormat="1" ht="15"/>
    <row r="112" s="48" customFormat="1" ht="15"/>
    <row r="113" s="48" customFormat="1" ht="15"/>
    <row r="114" s="48" customFormat="1" ht="15"/>
    <row r="115" s="48" customFormat="1" ht="15"/>
    <row r="116" s="48" customFormat="1" ht="15"/>
    <row r="117" s="48" customFormat="1" ht="15"/>
    <row r="118" s="48" customFormat="1" ht="15"/>
    <row r="119" s="48" customFormat="1" ht="15"/>
    <row r="120" s="48" customFormat="1" ht="15"/>
    <row r="121" s="48" customFormat="1" ht="15"/>
    <row r="122" s="48" customFormat="1" ht="15"/>
    <row r="123" s="48" customFormat="1" ht="15"/>
    <row r="124" s="48" customFormat="1" ht="15"/>
    <row r="125" s="48" customFormat="1" ht="15"/>
    <row r="126" s="48" customFormat="1" ht="15"/>
    <row r="127" s="48" customFormat="1" ht="15"/>
    <row r="128" s="48" customFormat="1" ht="15"/>
    <row r="129" s="48" customFormat="1" ht="15"/>
    <row r="130" s="48" customFormat="1" ht="15"/>
    <row r="131" s="48" customFormat="1" ht="15"/>
    <row r="132" s="48" customFormat="1" ht="15"/>
    <row r="133" s="48" customFormat="1" ht="15"/>
    <row r="134" s="48" customFormat="1" ht="15"/>
    <row r="135" s="48" customFormat="1" ht="15"/>
    <row r="136" s="48" customFormat="1" ht="15"/>
    <row r="137" s="48" customFormat="1" ht="15"/>
    <row r="138" s="48" customFormat="1" ht="15"/>
    <row r="139" s="48" customFormat="1" ht="15"/>
    <row r="140" s="48" customFormat="1" ht="15"/>
    <row r="141" s="48" customFormat="1" ht="15"/>
    <row r="142" s="48" customFormat="1" ht="15"/>
    <row r="143" s="48" customFormat="1" ht="15"/>
    <row r="144" s="48" customFormat="1" ht="15"/>
    <row r="145" s="48" customFormat="1" ht="15"/>
    <row r="146" s="48" customFormat="1" ht="15"/>
    <row r="147" s="48" customFormat="1" ht="15"/>
    <row r="148" s="48" customFormat="1" ht="15"/>
    <row r="149" s="48" customFormat="1" ht="15"/>
    <row r="150" s="48" customFormat="1" ht="15"/>
    <row r="151" s="48" customFormat="1" ht="15"/>
    <row r="152" s="48" customFormat="1" ht="15"/>
    <row r="153" s="48" customFormat="1" ht="15"/>
    <row r="154" s="48" customFormat="1" ht="15"/>
    <row r="155" s="48" customFormat="1" ht="15"/>
    <row r="156" s="48" customFormat="1" ht="15"/>
    <row r="157" s="48" customFormat="1" ht="15"/>
    <row r="158" s="48" customFormat="1" ht="15"/>
    <row r="159" s="48" customFormat="1" ht="15"/>
    <row r="160" s="48" customFormat="1" ht="15"/>
    <row r="161" s="48" customFormat="1" ht="15"/>
    <row r="162" s="48" customFormat="1" ht="15"/>
    <row r="163" s="48" customFormat="1" ht="15"/>
    <row r="164" s="48" customFormat="1" ht="15"/>
    <row r="165" s="48" customFormat="1" ht="15"/>
    <row r="166" s="48" customFormat="1" ht="15"/>
    <row r="167" s="48" customFormat="1" ht="15"/>
    <row r="168" s="48" customFormat="1" ht="15"/>
    <row r="169" s="48" customFormat="1" ht="15"/>
    <row r="170" s="48" customFormat="1" ht="15"/>
    <row r="171" s="48" customFormat="1" ht="15"/>
    <row r="172" s="48" customFormat="1" ht="15"/>
    <row r="173" s="48" customFormat="1" ht="15"/>
    <row r="174" s="48" customFormat="1" ht="15"/>
    <row r="175" s="48" customFormat="1" ht="15"/>
    <row r="176" s="48" customFormat="1" ht="15"/>
    <row r="177" s="48" customFormat="1" ht="15"/>
    <row r="178" s="48" customFormat="1" ht="15"/>
    <row r="179" s="48" customFormat="1" ht="15"/>
    <row r="180" s="48" customFormat="1" ht="15"/>
    <row r="181" s="48" customFormat="1" ht="15"/>
    <row r="182" s="48" customFormat="1" ht="15"/>
    <row r="183" s="48" customFormat="1" ht="15"/>
    <row r="184" s="48" customFormat="1" ht="15"/>
  </sheetData>
  <sheetProtection password="C78E" sheet="1" objects="1" scenarios="1"/>
  <mergeCells count="2">
    <mergeCell ref="A1:B1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Admin</cp:lastModifiedBy>
  <cp:lastPrinted>2013-12-12T06:25:24Z</cp:lastPrinted>
  <dcterms:created xsi:type="dcterms:W3CDTF">2012-03-22T10:30:31Z</dcterms:created>
  <dcterms:modified xsi:type="dcterms:W3CDTF">2017-02-27T10:01:39Z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